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0" yWindow="0" windowWidth="25600" windowHeight="18380" tabRatio="500" activeTab="2"/>
  </bookViews>
  <sheets>
    <sheet name="Notes" sheetId="1" r:id="rId1"/>
    <sheet name="Lands" sheetId="2" r:id="rId2"/>
    <sheet name="Populations" sheetId="3" r:id="rId3"/>
  </sheets>
  <definedNames>
    <definedName name="_xlnm._FilterDatabase" localSheetId="1" hidden="1">Lands!$A$1:$K$107</definedName>
    <definedName name="_xlnm._FilterDatabase" localSheetId="2" hidden="1">Populations!$A$1:$I$264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I2" i="3" l="1"/>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K2" i="2"/>
  <c r="K3" i="2"/>
  <c r="K4" i="2"/>
  <c r="K5" i="2"/>
  <c r="K6" i="2"/>
  <c r="K7" i="2"/>
  <c r="K8" i="2"/>
  <c r="K9" i="2"/>
  <c r="K10" i="2"/>
  <c r="K11" i="2"/>
  <c r="K12" i="2"/>
  <c r="K13" i="2"/>
  <c r="K14" i="2"/>
  <c r="K15" i="2"/>
  <c r="K16" i="2"/>
  <c r="K17" i="2"/>
  <c r="K18" i="2"/>
  <c r="K19" i="2"/>
  <c r="K20" i="2"/>
  <c r="K21" i="2"/>
  <c r="K22" i="2"/>
  <c r="K23" i="2"/>
  <c r="K24" i="2"/>
  <c r="K25" i="2"/>
  <c r="K26" i="2"/>
  <c r="K27" i="2"/>
  <c r="D28" i="2"/>
  <c r="K28" i="2"/>
  <c r="K29" i="2"/>
  <c r="K30" i="2"/>
  <c r="K31" i="2"/>
  <c r="K32" i="2"/>
  <c r="K33" i="2"/>
  <c r="K34" i="2"/>
  <c r="K35" i="2"/>
  <c r="H36"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H79" i="2"/>
  <c r="K79" i="2"/>
  <c r="K80" i="2"/>
  <c r="K81" i="2"/>
  <c r="K82" i="2"/>
  <c r="K83" i="2"/>
  <c r="K84" i="2"/>
  <c r="K85" i="2"/>
  <c r="K86" i="2"/>
  <c r="D87" i="2"/>
  <c r="K87" i="2"/>
  <c r="K88" i="2"/>
  <c r="K89" i="2"/>
  <c r="K90" i="2"/>
  <c r="K91" i="2"/>
  <c r="K92" i="2"/>
  <c r="K93" i="2"/>
  <c r="K94" i="2"/>
  <c r="K95" i="2"/>
  <c r="K96" i="2"/>
  <c r="K97" i="2"/>
  <c r="D98" i="2"/>
  <c r="H98" i="2"/>
  <c r="K98" i="2"/>
  <c r="K99" i="2"/>
  <c r="J100" i="2"/>
  <c r="K100" i="2"/>
  <c r="J101" i="2"/>
  <c r="K101" i="2"/>
  <c r="K102" i="2"/>
  <c r="K103" i="2"/>
  <c r="J104" i="2"/>
  <c r="K104" i="2"/>
  <c r="K105" i="2"/>
  <c r="K106" i="2"/>
  <c r="K107" i="2"/>
</calcChain>
</file>

<file path=xl/comments1.xml><?xml version="1.0" encoding="utf-8"?>
<comments xmlns="http://schemas.openxmlformats.org/spreadsheetml/2006/main">
  <authors>
    <author>Tim Powell</author>
  </authors>
  <commentList>
    <comment ref="A42" authorId="0">
      <text>
        <r>
          <rPr>
            <b/>
            <sz val="9"/>
            <color indexed="81"/>
            <rFont val="Calibri"/>
            <family val="2"/>
          </rPr>
          <t>Gan is largest island in all of Maldives</t>
        </r>
      </text>
    </comment>
    <comment ref="A50" authorId="0">
      <text>
        <r>
          <rPr>
            <b/>
            <sz val="9"/>
            <color indexed="81"/>
            <rFont val="Calibri"/>
            <family val="2"/>
          </rPr>
          <t>Largest island in Chuuck state</t>
        </r>
      </text>
    </comment>
    <comment ref="A64" authorId="0">
      <text>
        <r>
          <rPr>
            <b/>
            <sz val="9"/>
            <color indexed="81"/>
            <rFont val="Calibri"/>
            <family val="2"/>
          </rPr>
          <t>The state of Kosrae consists of just Kosrae island</t>
        </r>
      </text>
    </comment>
    <comment ref="F64" authorId="0">
      <text>
        <r>
          <rPr>
            <b/>
            <sz val="9"/>
            <color indexed="81"/>
            <rFont val="Calibri"/>
            <family val="2"/>
          </rPr>
          <t>Largest island in the state of the same name</t>
        </r>
      </text>
    </comment>
    <comment ref="I66" authorId="0">
      <text>
        <r>
          <rPr>
            <b/>
            <sz val="9"/>
            <color indexed="81"/>
            <rFont val="Calibri"/>
            <family val="2"/>
          </rPr>
          <t>Jane's Kiribati page indicated just under half of population live on the islet</t>
        </r>
      </text>
    </comment>
    <comment ref="A74" authorId="0">
      <text>
        <r>
          <rPr>
            <b/>
            <sz val="9"/>
            <color indexed="81"/>
            <rFont val="Calibri"/>
            <family val="2"/>
          </rPr>
          <t>Largest island in the state by the same name and also one of the four Yap islands -- the state also includes other islands</t>
        </r>
      </text>
    </comment>
    <comment ref="E78" authorId="0">
      <text>
        <r>
          <rPr>
            <sz val="9"/>
            <color indexed="81"/>
            <rFont val="Calibri"/>
            <family val="2"/>
          </rPr>
          <t xml:space="preserve">My estimate.  Article says north and east part of the atoll are still too radioactive
</t>
        </r>
      </text>
    </comment>
    <comment ref="I78" authorId="0">
      <text>
        <r>
          <rPr>
            <b/>
            <sz val="9"/>
            <color indexed="81"/>
            <rFont val="Calibri"/>
            <family val="2"/>
          </rPr>
          <t>5 caretakers of radioactive island but not clear which islet they're on</t>
        </r>
      </text>
    </comment>
    <comment ref="A84" authorId="0">
      <text>
        <r>
          <rPr>
            <b/>
            <sz val="9"/>
            <color indexed="81"/>
            <rFont val="Calibri"/>
            <family val="2"/>
          </rPr>
          <t>Second largest island in Maldives and largest in most southern political atoll</t>
        </r>
      </text>
    </comment>
    <comment ref="F84" authorId="0">
      <text>
        <r>
          <rPr>
            <b/>
            <sz val="9"/>
            <color indexed="81"/>
            <rFont val="Calibri"/>
            <family val="2"/>
          </rPr>
          <t>Gan is largest island in all of Maldives</t>
        </r>
      </text>
    </comment>
    <comment ref="A105" authorId="0">
      <text>
        <r>
          <rPr>
            <b/>
            <sz val="9"/>
            <color indexed="81"/>
            <rFont val="Calibri"/>
            <family val="2"/>
          </rPr>
          <t>Filladhoo is the largest island in the northernmost political atoll</t>
        </r>
      </text>
    </comment>
    <comment ref="F105" authorId="0">
      <text>
        <r>
          <rPr>
            <b/>
            <sz val="9"/>
            <color indexed="81"/>
            <rFont val="Calibri"/>
            <family val="2"/>
          </rPr>
          <t>Hanimaadho is not only the closest larger, I estimate that it is slightly larger than any other island in Haa Dhaalu</t>
        </r>
      </text>
    </comment>
  </commentList>
</comments>
</file>

<file path=xl/comments2.xml><?xml version="1.0" encoding="utf-8"?>
<comments xmlns="http://schemas.openxmlformats.org/spreadsheetml/2006/main">
  <authors>
    <author>Tim Powell</author>
  </authors>
  <commentList>
    <comment ref="A1" authorId="0">
      <text>
        <r>
          <rPr>
            <b/>
            <sz val="9"/>
            <color indexed="81"/>
            <rFont val="Calibri"/>
            <family val="2"/>
          </rPr>
          <t>Rule 1: on small islands without cities, every settlement is separate
Rule 2: on small islands without cities, settlements within xx Km are considered one community.
So keep track of all communities and distances</t>
        </r>
        <r>
          <rPr>
            <sz val="9"/>
            <color indexed="81"/>
            <rFont val="Calibri"/>
            <family val="2"/>
          </rPr>
          <t xml:space="preserve">
</t>
        </r>
      </text>
    </comment>
    <comment ref="C1" authorId="0">
      <text>
        <r>
          <rPr>
            <b/>
            <sz val="9"/>
            <color indexed="81"/>
            <rFont val="Calibri"/>
            <family val="2"/>
          </rPr>
          <t>Wikipedia List of Urban Areas by Population</t>
        </r>
      </text>
    </comment>
    <comment ref="G13" authorId="0">
      <text>
        <r>
          <rPr>
            <b/>
            <sz val="9"/>
            <color indexed="81"/>
            <rFont val="Calibri"/>
            <family val="2"/>
          </rPr>
          <t>Estimate 80% of Stewart Island</t>
        </r>
      </text>
    </comment>
    <comment ref="A47" authorId="0">
      <text>
        <r>
          <rPr>
            <b/>
            <sz val="9"/>
            <color indexed="81"/>
            <rFont val="Calibri"/>
            <family val="2"/>
          </rPr>
          <t>Largest city in Chuuk state</t>
        </r>
      </text>
    </comment>
    <comment ref="A54" authorId="0">
      <text>
        <r>
          <rPr>
            <b/>
            <sz val="9"/>
            <color indexed="81"/>
            <rFont val="Calibri"/>
            <family val="2"/>
          </rPr>
          <t>On island of New Guinea</t>
        </r>
      </text>
    </comment>
    <comment ref="G73" authorId="0">
      <text>
        <r>
          <rPr>
            <b/>
            <sz val="9"/>
            <color indexed="81"/>
            <rFont val="Calibri"/>
            <family val="2"/>
          </rPr>
          <t>Estimate.  About half of the subdivision of Bengkunat Belimbing</t>
        </r>
      </text>
    </comment>
    <comment ref="A90" authorId="0">
      <text>
        <r>
          <rPr>
            <b/>
            <sz val="9"/>
            <color indexed="81"/>
            <rFont val="Calibri"/>
            <family val="2"/>
          </rPr>
          <t>Villiage settlement on island of Rarotonga.  Beware Cook Islands population statistics as there are land divisions and administrative divisions or Rarotonga and numbers by islands -- none of which are the same as human settlements.  More confusion as a villiage can be several settlements ("taperes").  Best data is a report on mfem.gov.ck</t>
        </r>
      </text>
    </comment>
    <comment ref="G96" authorId="0">
      <text>
        <r>
          <rPr>
            <sz val="9"/>
            <color indexed="81"/>
            <rFont val="Calibri"/>
            <family val="2"/>
          </rPr>
          <t xml:space="preserve">Estimate.  Whole atoll is 410 and Utirik is over half the land area
</t>
        </r>
      </text>
    </comment>
    <comment ref="E115" authorId="0">
      <text>
        <r>
          <rPr>
            <b/>
            <sz val="9"/>
            <color indexed="81"/>
            <rFont val="Calibri"/>
            <family val="2"/>
          </rPr>
          <t>West of Bali</t>
        </r>
      </text>
    </comment>
    <comment ref="A122" authorId="0">
      <text>
        <r>
          <rPr>
            <b/>
            <sz val="9"/>
            <color indexed="81"/>
            <rFont val="Calibri"/>
            <family val="2"/>
          </rPr>
          <t>Omura and Ogimura-Fukurosawa are the municipalities on Chichijim, the most populated island, 2000 persons total  -- so I just split the number and picked one of the two -- very frustrating</t>
        </r>
      </text>
    </comment>
    <comment ref="A124" authorId="0">
      <text>
        <r>
          <rPr>
            <b/>
            <sz val="9"/>
            <color indexed="81"/>
            <rFont val="Calibri"/>
            <family val="2"/>
          </rPr>
          <t>Largest city of Pohnpei state</t>
        </r>
      </text>
    </comment>
    <comment ref="E124" authorId="0">
      <text>
        <r>
          <rPr>
            <b/>
            <sz val="9"/>
            <color indexed="81"/>
            <rFont val="Calibri"/>
            <family val="2"/>
          </rPr>
          <t>Largest city in Chuuk state</t>
        </r>
      </text>
    </comment>
    <comment ref="A135" authorId="0">
      <text>
        <r>
          <rPr>
            <sz val="9"/>
            <color indexed="81"/>
            <rFont val="Calibri"/>
            <family val="2"/>
          </rPr>
          <t xml:space="preserve">Confusing because some references consider Majuro a city (as well as an islet and an atoll)  The big population area of DUD is not even on the islet of Majuro so Marshall Islands will likely rename the city some day
</t>
        </r>
      </text>
    </comment>
    <comment ref="A136" authorId="0">
      <text>
        <r>
          <rPr>
            <b/>
            <sz val="9"/>
            <color indexed="81"/>
            <rFont val="Calibri"/>
            <family val="2"/>
          </rPr>
          <t xml:space="preserve">850 population of atoll but no references describe cities so assumed half max would live in one place.  There are 40 islets, Enewetak is one of four largest and away from the bomb siteand has the same name  </t>
        </r>
      </text>
    </comment>
    <comment ref="E136" authorId="0">
      <text>
        <r>
          <rPr>
            <b/>
            <sz val="9"/>
            <color indexed="81"/>
            <rFont val="Calibri"/>
            <family val="2"/>
          </rPr>
          <t>Ebeye is actually an islet but no list of settlements but small 0.32 area so count all</t>
        </r>
      </text>
    </comment>
    <comment ref="A162" authorId="0">
      <text>
        <r>
          <rPr>
            <b/>
            <sz val="9"/>
            <color indexed="81"/>
            <rFont val="Calibri"/>
            <family val="2"/>
          </rPr>
          <t>Largest city in state of Kosrae</t>
        </r>
      </text>
    </comment>
    <comment ref="C176" authorId="0">
      <text>
        <r>
          <rPr>
            <b/>
            <sz val="9"/>
            <color indexed="81"/>
            <rFont val="Calibri"/>
            <family val="2"/>
          </rPr>
          <t>Estimate; see tab</t>
        </r>
      </text>
    </comment>
    <comment ref="A178" authorId="0">
      <text>
        <r>
          <rPr>
            <b/>
            <sz val="9"/>
            <color indexed="81"/>
            <rFont val="Calibri"/>
            <family val="2"/>
          </rPr>
          <t>Largest city in the state of Yap</t>
        </r>
      </text>
    </comment>
    <comment ref="A182" authorId="0">
      <text>
        <r>
          <rPr>
            <b/>
            <sz val="9"/>
            <color indexed="81"/>
            <rFont val="Calibri"/>
            <family val="2"/>
          </rPr>
          <t>Use Essen as weighted geographic center</t>
        </r>
      </text>
    </comment>
    <comment ref="A186" authorId="0">
      <text>
        <r>
          <rPr>
            <b/>
            <sz val="9"/>
            <color indexed="81"/>
            <rFont val="Calibri"/>
            <family val="2"/>
          </rPr>
          <t>Ebeye is actually an islet but no list of settlements but small 0.32 area so count all</t>
        </r>
      </text>
    </comment>
    <comment ref="E186" authorId="0">
      <text>
        <r>
          <rPr>
            <sz val="9"/>
            <color indexed="81"/>
            <rFont val="Calibri"/>
            <family val="2"/>
          </rPr>
          <t xml:space="preserve">Confusing because some references consider Majuro a city (as well as an islet and an atoll)  The big population area of DUD is not even on the islet of Majuro so Marshall Islands will likely rename the city some day
</t>
        </r>
      </text>
    </comment>
    <comment ref="A194" authorId="0">
      <text>
        <r>
          <rPr>
            <b/>
            <sz val="9"/>
            <color indexed="81"/>
            <rFont val="Calibri"/>
            <family val="2"/>
          </rPr>
          <t>West of Bali</t>
        </r>
      </text>
    </comment>
    <comment ref="A210" authorId="0">
      <text>
        <r>
          <rPr>
            <b/>
            <sz val="9"/>
            <color indexed="81"/>
            <rFont val="Calibri"/>
            <family val="2"/>
          </rPr>
          <t>Across the strait from Kuala Lumpur</t>
        </r>
      </text>
    </comment>
    <comment ref="A232" authorId="0">
      <text>
        <r>
          <rPr>
            <b/>
            <sz val="9"/>
            <color indexed="81"/>
            <rFont val="Calibri"/>
            <family val="2"/>
          </rPr>
          <t>Near Bangladesh</t>
        </r>
      </text>
    </comment>
    <comment ref="A235" authorId="0">
      <text>
        <r>
          <rPr>
            <b/>
            <sz val="9"/>
            <color indexed="81"/>
            <rFont val="Calibri"/>
            <family val="2"/>
          </rPr>
          <t>Between Ahmedabad and Mumbai</t>
        </r>
      </text>
    </comment>
    <comment ref="A236" authorId="0">
      <text>
        <r>
          <rPr>
            <sz val="9"/>
            <color indexed="81"/>
            <rFont val="Calibri"/>
            <family val="2"/>
          </rPr>
          <t xml:space="preserve">City is on the island of Saipan.
Also, the dozen or so islands above the bottom three are uninhabited
</t>
        </r>
      </text>
    </comment>
    <comment ref="E242" authorId="0">
      <text>
        <r>
          <rPr>
            <b/>
            <sz val="9"/>
            <color indexed="81"/>
            <rFont val="Calibri"/>
            <family val="2"/>
          </rPr>
          <t>Use Essen as weighted geographic center</t>
        </r>
      </text>
    </comment>
    <comment ref="A252" authorId="0">
      <text>
        <r>
          <rPr>
            <b/>
            <sz val="9"/>
            <color indexed="81"/>
            <rFont val="Calibri"/>
            <family val="2"/>
          </rPr>
          <t>Next to Mumbai</t>
        </r>
      </text>
    </comment>
    <comment ref="A253" authorId="0">
      <text>
        <r>
          <rPr>
            <b/>
            <sz val="9"/>
            <color indexed="81"/>
            <rFont val="Calibri"/>
            <family val="2"/>
          </rPr>
          <t>East of Jakarta</t>
        </r>
      </text>
    </comment>
    <comment ref="A260" authorId="0">
      <text>
        <r>
          <rPr>
            <b/>
            <sz val="9"/>
            <color indexed="81"/>
            <rFont val="Calibri"/>
            <family val="2"/>
          </rPr>
          <t>Use Riverside as center</t>
        </r>
      </text>
    </comment>
    <comment ref="A263" authorId="0">
      <text>
        <r>
          <rPr>
            <b/>
            <sz val="9"/>
            <color indexed="81"/>
            <rFont val="Calibri"/>
            <family val="2"/>
          </rPr>
          <t>Puuwai is on Niihau; all other islands except Midway are uninhabited.</t>
        </r>
      </text>
    </comment>
  </commentList>
</comments>
</file>

<file path=xl/sharedStrings.xml><?xml version="1.0" encoding="utf-8"?>
<sst xmlns="http://schemas.openxmlformats.org/spreadsheetml/2006/main" count="1880" uniqueCount="606">
  <si>
    <t>Verified all 92 largest metro areas from Wiki are on the list</t>
  </si>
  <si>
    <t>Checks</t>
  </si>
  <si>
    <t>CitiPopulation</t>
  </si>
  <si>
    <t>Demographia (over 500K)</t>
  </si>
  <si>
    <t>Wikipedia list for Indonesia (because of large area)</t>
  </si>
  <si>
    <t>New World Encyclopedia if metro</t>
  </si>
  <si>
    <t>Brittanica if citation exists and if metro</t>
  </si>
  <si>
    <t>CIA Factbook if metro</t>
  </si>
  <si>
    <t>Government site if includes metro</t>
  </si>
  <si>
    <t>Wikipedia world metro area list ~4M+</t>
  </si>
  <si>
    <t>Best data</t>
  </si>
  <si>
    <t xml:space="preserve">Source for all metro areas 4M+ is demographia but population totals not used because they are for urban areas </t>
  </si>
  <si>
    <t>Population list contains all metro areas above 4M plus any other cities that look isolated</t>
  </si>
  <si>
    <t>Canada</t>
  </si>
  <si>
    <t>Americas</t>
  </si>
  <si>
    <t>Arctic, N. Atlantic</t>
  </si>
  <si>
    <t>Baffin Island</t>
  </si>
  <si>
    <t>Malaysia</t>
  </si>
  <si>
    <t>Afro-Eurasia</t>
  </si>
  <si>
    <t>Indian</t>
  </si>
  <si>
    <t>Indonesia</t>
  </si>
  <si>
    <t>Sumatra</t>
  </si>
  <si>
    <t>Maldives</t>
  </si>
  <si>
    <t>Hanimaadhoo/Haa Dhaalu</t>
  </si>
  <si>
    <t>Filladhoo/Haa Alifu</t>
  </si>
  <si>
    <t>N. Atlantic</t>
  </si>
  <si>
    <t>Newfoundland</t>
  </si>
  <si>
    <t>Arctic</t>
  </si>
  <si>
    <t>Victoria Island</t>
  </si>
  <si>
    <t>Denmark</t>
  </si>
  <si>
    <t>Greenland</t>
  </si>
  <si>
    <t>Ellesmere Island</t>
  </si>
  <si>
    <t>Java</t>
  </si>
  <si>
    <t>New Zealand</t>
  </si>
  <si>
    <t>South Island</t>
  </si>
  <si>
    <t>S. Pacific</t>
  </si>
  <si>
    <t>North Island</t>
  </si>
  <si>
    <t>France</t>
  </si>
  <si>
    <t>United Kingdom</t>
  </si>
  <si>
    <t>Great Britain</t>
  </si>
  <si>
    <t>North Uist/Outer Hebrides</t>
  </si>
  <si>
    <t>Hirta/St. Kilda</t>
  </si>
  <si>
    <t>Samoa</t>
  </si>
  <si>
    <t>Savai'i</t>
  </si>
  <si>
    <t>United States</t>
  </si>
  <si>
    <t>Tutuila/American Samoa</t>
  </si>
  <si>
    <t>Borneo</t>
  </si>
  <si>
    <t>Indian, N. Pacific, S. Pacific</t>
  </si>
  <si>
    <t>Sulawesi</t>
  </si>
  <si>
    <t>Tuvalu</t>
  </si>
  <si>
    <t>Vaitupu/Vaitupu Atoll</t>
  </si>
  <si>
    <t>Fongafale/Funafuti Atoll</t>
  </si>
  <si>
    <t>Australia</t>
  </si>
  <si>
    <t>Indonesia, Papua New Guinea</t>
  </si>
  <si>
    <t>New Guinea</t>
  </si>
  <si>
    <t>Russia</t>
  </si>
  <si>
    <t>Schmidt Island/Severnaya Zemlya</t>
  </si>
  <si>
    <t>Ushakov Island</t>
  </si>
  <si>
    <t>Reunion</t>
  </si>
  <si>
    <t>Mauritius</t>
  </si>
  <si>
    <t>Mauritius Island</t>
  </si>
  <si>
    <t>South Korea</t>
  </si>
  <si>
    <t>N. Pacific</t>
  </si>
  <si>
    <t>Japan</t>
  </si>
  <si>
    <t>Honshu</t>
  </si>
  <si>
    <t>Guam</t>
  </si>
  <si>
    <t>Saipan/Northern Mariana Islands</t>
  </si>
  <si>
    <t>Mexico</t>
  </si>
  <si>
    <t>Cuba</t>
  </si>
  <si>
    <t>Tahiti/Society Islands</t>
  </si>
  <si>
    <t>Makatea/Tuamotus</t>
  </si>
  <si>
    <t>Norway</t>
  </si>
  <si>
    <t>Spitsbergen/Svalbard</t>
  </si>
  <si>
    <t>Bear Island</t>
  </si>
  <si>
    <t>Papua New Guinea</t>
  </si>
  <si>
    <t>Bougainville Island</t>
  </si>
  <si>
    <t>Takuu/Takuu Atoll</t>
  </si>
  <si>
    <t>Niau/Tuamotus</t>
  </si>
  <si>
    <t>Makemo(mid-north motu)/Tuamotus</t>
  </si>
  <si>
    <t>Gan/Laamu</t>
  </si>
  <si>
    <t>Hithadhoo/Seenu</t>
  </si>
  <si>
    <t>Iceland</t>
  </si>
  <si>
    <t>Nanumanga</t>
  </si>
  <si>
    <t>Nauru</t>
  </si>
  <si>
    <t>Kiribati</t>
  </si>
  <si>
    <t>Banaba</t>
  </si>
  <si>
    <t>Christmas Island</t>
  </si>
  <si>
    <t>Nunivak Island</t>
  </si>
  <si>
    <t>St Paul Island/Pribilof Islands</t>
  </si>
  <si>
    <t>Marshall Islands</t>
  </si>
  <si>
    <t>Bikini/Bikini Atoll</t>
  </si>
  <si>
    <t>Enjebi/Enewetok</t>
  </si>
  <si>
    <t>Wallis/Wallis and Futuna</t>
  </si>
  <si>
    <t>Nordaustlandet/Svalbard</t>
  </si>
  <si>
    <t>Zemlya Georga/Franz Josef Land</t>
  </si>
  <si>
    <t>Tristan da Cunha/Tristan da Cunha Islands</t>
  </si>
  <si>
    <t>S. Atlantic</t>
  </si>
  <si>
    <t>Gough Island</t>
  </si>
  <si>
    <t>Palau</t>
  </si>
  <si>
    <t>Babeldaob</t>
  </si>
  <si>
    <t>Micronesia</t>
  </si>
  <si>
    <t>Yap</t>
  </si>
  <si>
    <t>Mozambique</t>
  </si>
  <si>
    <t>Madagascar</t>
  </si>
  <si>
    <t>Grande Terre/Kerguelen Islands</t>
  </si>
  <si>
    <t>Heard Island/McDonald Islands</t>
  </si>
  <si>
    <t>Spain</t>
  </si>
  <si>
    <t>Tenerife/Canary Islands</t>
  </si>
  <si>
    <t>Portugal</t>
  </si>
  <si>
    <t>Madeira/Madeira Islands</t>
  </si>
  <si>
    <t>Jan Mayen</t>
  </si>
  <si>
    <t>Tromelin Island</t>
  </si>
  <si>
    <t>Taulagapapa/Nukunonu Atoll/Tokelau</t>
  </si>
  <si>
    <t>Butaritari/Butaritari Atoll</t>
  </si>
  <si>
    <t>Majuro/Majuro Atoll</t>
  </si>
  <si>
    <t>Brunei, Indonesia, Malaysia</t>
  </si>
  <si>
    <t>Pohnpei</t>
  </si>
  <si>
    <t>Kosrae</t>
  </si>
  <si>
    <t>Grande Terre/New Caledonia</t>
  </si>
  <si>
    <t>Vanuatu</t>
  </si>
  <si>
    <t>Espiritu Santo</t>
  </si>
  <si>
    <t>Upolu</t>
  </si>
  <si>
    <t>Niue</t>
  </si>
  <si>
    <t>Wake Islet/Wake Atoll</t>
  </si>
  <si>
    <t>Sibylla/Bokak</t>
  </si>
  <si>
    <t>Chile</t>
  </si>
  <si>
    <t>Alejandro Selkirk Island/Juan Fernandez Islands</t>
  </si>
  <si>
    <t>Tubuai/Austral Islands</t>
  </si>
  <si>
    <t>Sand Island/Midway</t>
  </si>
  <si>
    <t>Laysan/Northwestern Hawaiian Islands</t>
  </si>
  <si>
    <t>Aukland Island</t>
  </si>
  <si>
    <t>Macquarie Island</t>
  </si>
  <si>
    <t>Rongelap/Rongelap Atoll</t>
  </si>
  <si>
    <t>Senegal</t>
  </si>
  <si>
    <t>Cape Verde</t>
  </si>
  <si>
    <t>Santiago Island</t>
  </si>
  <si>
    <t>China</t>
  </si>
  <si>
    <t>Philippines</t>
  </si>
  <si>
    <t>Luzon</t>
  </si>
  <si>
    <t>Chatham Island/Chatham Islands</t>
  </si>
  <si>
    <t>Fiji</t>
  </si>
  <si>
    <t>Taveuni</t>
  </si>
  <si>
    <t>Tonga</t>
  </si>
  <si>
    <t>Tongatapu</t>
  </si>
  <si>
    <t>Kiritimati/Kiritimati Atoll</t>
  </si>
  <si>
    <t>Malden Island/Line Islands</t>
  </si>
  <si>
    <t>Pohnpei/Senyavin Islands</t>
  </si>
  <si>
    <t>Weno/Chuuk Atoll</t>
  </si>
  <si>
    <t>Rapa Iti/Austral Islands</t>
  </si>
  <si>
    <t>Henderson Island/Pitcairn Islands</t>
  </si>
  <si>
    <t>Mangareva/Tuamotus</t>
  </si>
  <si>
    <t>Eanikai/Tabiteuea</t>
  </si>
  <si>
    <t>Tehakoro/Hao/Tuamotus</t>
  </si>
  <si>
    <t>Vanua Levu</t>
  </si>
  <si>
    <t>Sri Lanka</t>
  </si>
  <si>
    <t>Mindanao</t>
  </si>
  <si>
    <t>Chichijima/Bonin Islands</t>
  </si>
  <si>
    <t>Socorro Island</t>
  </si>
  <si>
    <t>Clipperton Island</t>
  </si>
  <si>
    <t>New Britain</t>
  </si>
  <si>
    <t>Solomon Islands</t>
  </si>
  <si>
    <t>Guadalcanal</t>
  </si>
  <si>
    <t>West Island/Cocos</t>
  </si>
  <si>
    <t>Raoul Island/Kermadec Islands</t>
  </si>
  <si>
    <t>Southern</t>
  </si>
  <si>
    <t>(none)</t>
  </si>
  <si>
    <t>Antarctica</t>
  </si>
  <si>
    <t>Laysan Island/Hawaii</t>
  </si>
  <si>
    <t>Johnston Island/Johnston Atoll</t>
  </si>
  <si>
    <t>Seychelles</t>
  </si>
  <si>
    <t>Mahe</t>
  </si>
  <si>
    <t>South Africa</t>
  </si>
  <si>
    <t>Marion Island/Prince Edward Islands</t>
  </si>
  <si>
    <t>Possession Island/Crozet Islands</t>
  </si>
  <si>
    <t>Main Island/Bermuda</t>
  </si>
  <si>
    <t>Rarotonga/Cook Islands</t>
  </si>
  <si>
    <t>Brazil</t>
  </si>
  <si>
    <t>Trindade/Trindade and Martim Vaz Islands</t>
  </si>
  <si>
    <t>Ecuador</t>
  </si>
  <si>
    <t>Isabela Island/Galapagos Islands</t>
  </si>
  <si>
    <t>Viti Levu</t>
  </si>
  <si>
    <t>Kanton Island</t>
  </si>
  <si>
    <t>Saint Helena</t>
  </si>
  <si>
    <t>Ascension Island</t>
  </si>
  <si>
    <t>New Ireland</t>
  </si>
  <si>
    <t>Abemama/Abemama Atoll</t>
  </si>
  <si>
    <t>East Falkland/Falklands</t>
  </si>
  <si>
    <t>South Georgia Island/South Georgia Group</t>
  </si>
  <si>
    <t>Sao Miguel Island/Azores</t>
  </si>
  <si>
    <t>Grand Terre/Kerguelen Islands</t>
  </si>
  <si>
    <t xml:space="preserve">Ile Amsterdam </t>
  </si>
  <si>
    <t>Nuku Hiva/Marquesas Islands</t>
  </si>
  <si>
    <t>Rapa/Austral Islands</t>
  </si>
  <si>
    <t>Manus</t>
  </si>
  <si>
    <t>Diego Garcia Island/Chagos Archipelago</t>
  </si>
  <si>
    <t>Bouvet Island</t>
  </si>
  <si>
    <t>Angola</t>
  </si>
  <si>
    <t>Ni'ihau/Hawaii</t>
  </si>
  <si>
    <t>Sand Island/Midway Atoll</t>
  </si>
  <si>
    <t>Hawai'i/Hawaiian Islands</t>
  </si>
  <si>
    <t>Kiritimati</t>
  </si>
  <si>
    <t>Indian, S. Pacific</t>
  </si>
  <si>
    <t>Easter Island</t>
  </si>
  <si>
    <t>Check</t>
  </si>
  <si>
    <t>Distance (km)</t>
  </si>
  <si>
    <t>Population</t>
  </si>
  <si>
    <t>Area
(sq. km)</t>
  </si>
  <si>
    <t>Country</t>
  </si>
  <si>
    <t>Nearest Larger</t>
  </si>
  <si>
    <t>Ocean</t>
  </si>
  <si>
    <t>Island or Landmass</t>
  </si>
  <si>
    <t>Shenzhen</t>
  </si>
  <si>
    <t>Asia</t>
  </si>
  <si>
    <t>Hong Kong</t>
  </si>
  <si>
    <t>Kekaha/Hawaii</t>
  </si>
  <si>
    <t>Oceania</t>
  </si>
  <si>
    <t>Puuwai/Northwestern Hawaiian Islands</t>
  </si>
  <si>
    <t>Guangzhou</t>
  </si>
  <si>
    <t>Dongguan</t>
  </si>
  <si>
    <t>Quanzhou</t>
  </si>
  <si>
    <t>Xiamen</t>
  </si>
  <si>
    <t>Los Angeles</t>
  </si>
  <si>
    <t>North America</t>
  </si>
  <si>
    <t>Inland Empire</t>
  </si>
  <si>
    <t>Changzhou</t>
  </si>
  <si>
    <t>Suzhou</t>
  </si>
  <si>
    <t>Beijing</t>
  </si>
  <si>
    <t>Tianjin</t>
  </si>
  <si>
    <t>Nanjing</t>
  </si>
  <si>
    <t>Apia</t>
  </si>
  <si>
    <t>Tafuna/American Samoa</t>
  </si>
  <si>
    <t>Montreal</t>
  </si>
  <si>
    <t>Burlington (VT)</t>
  </si>
  <si>
    <t>Jakarta</t>
  </si>
  <si>
    <t>Bandung</t>
  </si>
  <si>
    <t>India</t>
  </si>
  <si>
    <t>Mumbai</t>
  </si>
  <si>
    <t>Pune</t>
  </si>
  <si>
    <t>New York</t>
  </si>
  <si>
    <t>Philadelphia</t>
  </si>
  <si>
    <t>Osaka</t>
  </si>
  <si>
    <t>Nagoya</t>
  </si>
  <si>
    <t>Denver</t>
  </si>
  <si>
    <t>Cheyenne</t>
  </si>
  <si>
    <t>Fuzhou</t>
  </si>
  <si>
    <t>Shanghai</t>
  </si>
  <si>
    <t>Boston</t>
  </si>
  <si>
    <t>Portland (ME)</t>
  </si>
  <si>
    <t>Nashville</t>
  </si>
  <si>
    <t>Huntsville</t>
  </si>
  <si>
    <t>Hangzhou</t>
  </si>
  <si>
    <t>Ottawa</t>
  </si>
  <si>
    <t>Germany</t>
  </si>
  <si>
    <t>Rhine-Ruhr</t>
  </si>
  <si>
    <t>Europe</t>
  </si>
  <si>
    <t>Netherlands</t>
  </si>
  <si>
    <t>Amsterdam</t>
  </si>
  <si>
    <t>Egypt</t>
  </si>
  <si>
    <t>Cairo</t>
  </si>
  <si>
    <t>Africa</t>
  </si>
  <si>
    <t>Alexandria</t>
  </si>
  <si>
    <t>Munich</t>
  </si>
  <si>
    <t>Stuttgart</t>
  </si>
  <si>
    <t>Tulsa</t>
  </si>
  <si>
    <t>Wichita</t>
  </si>
  <si>
    <t>Memphis</t>
  </si>
  <si>
    <t>Little Rock</t>
  </si>
  <si>
    <t>Dededo/Guam</t>
  </si>
  <si>
    <t>Garapan/Northern Mariana Islands</t>
  </si>
  <si>
    <t>Ahmedabad</t>
  </si>
  <si>
    <t>Surat</t>
  </si>
  <si>
    <t>Seattle</t>
  </si>
  <si>
    <t>Portland (OR)</t>
  </si>
  <si>
    <t>North Korea</t>
  </si>
  <si>
    <t>Chongjin</t>
  </si>
  <si>
    <t>Vladivostok/Primorsky Krai</t>
  </si>
  <si>
    <t>Bangladesh</t>
  </si>
  <si>
    <t>Dhaka</t>
  </si>
  <si>
    <t>Kolkata</t>
  </si>
  <si>
    <t>Omaha</t>
  </si>
  <si>
    <t>Sioux Falls (SD)</t>
  </si>
  <si>
    <t>Berlin</t>
  </si>
  <si>
    <t>Hamburg</t>
  </si>
  <si>
    <t>Wenzhou</t>
  </si>
  <si>
    <t>Shantou</t>
  </si>
  <si>
    <t>Wuhan</t>
  </si>
  <si>
    <t>Nanchang</t>
  </si>
  <si>
    <t>Chengdu</t>
  </si>
  <si>
    <t>Chongqing</t>
  </si>
  <si>
    <t>Kansas City</t>
  </si>
  <si>
    <t>Hulhumale'/Kaafu(division)</t>
  </si>
  <si>
    <t>Kulhudhuffushi/Haa Dhaalu(division)</t>
  </si>
  <si>
    <t>Jinan</t>
  </si>
  <si>
    <t>Juneau</t>
  </si>
  <si>
    <t>Whitehorse</t>
  </si>
  <si>
    <t>Hornsund Polish Station/Svalbard</t>
  </si>
  <si>
    <t>Herwighamna Station/Bear Island</t>
  </si>
  <si>
    <t>Chennai</t>
  </si>
  <si>
    <t>Bengaluru</t>
  </si>
  <si>
    <t>Dallas-Fort Worth</t>
  </si>
  <si>
    <t>Oklahoma City</t>
  </si>
  <si>
    <t>Qingdao</t>
  </si>
  <si>
    <t>Kuala Lumpur</t>
  </si>
  <si>
    <t>Singapore</t>
  </si>
  <si>
    <t>Seoul</t>
  </si>
  <si>
    <t>Busan</t>
  </si>
  <si>
    <t>Washington, DC</t>
  </si>
  <si>
    <t>Atlanta</t>
  </si>
  <si>
    <t>Minneapolis-St. Paul</t>
  </si>
  <si>
    <t>Fargo (ND)</t>
  </si>
  <si>
    <t>Taiwan</t>
  </si>
  <si>
    <t>Taipei</t>
  </si>
  <si>
    <t>Medan</t>
  </si>
  <si>
    <t xml:space="preserve">London </t>
  </si>
  <si>
    <t>Paris</t>
  </si>
  <si>
    <t>Rio de Janeiro</t>
  </si>
  <si>
    <t>South America</t>
  </si>
  <si>
    <t>Belo Horizonte</t>
  </si>
  <si>
    <t>Turkey</t>
  </si>
  <si>
    <t>Istanbul</t>
  </si>
  <si>
    <t>Ankara</t>
  </si>
  <si>
    <t>Arctic Bay</t>
  </si>
  <si>
    <t>Resolute/Nunavut</t>
  </si>
  <si>
    <t>Houston</t>
  </si>
  <si>
    <t>Charlotte</t>
  </si>
  <si>
    <t>Shenyang</t>
  </si>
  <si>
    <t>Dalian</t>
  </si>
  <si>
    <t>Qaanaaq</t>
  </si>
  <si>
    <t>Grise Fiord/Nunavut</t>
  </si>
  <si>
    <t>Sao Paulo</t>
  </si>
  <si>
    <t>Niger</t>
  </si>
  <si>
    <t>Zinder</t>
  </si>
  <si>
    <t>Agadez</t>
  </si>
  <si>
    <t>Miami</t>
  </si>
  <si>
    <t>Havana</t>
  </si>
  <si>
    <t>Chicago</t>
  </si>
  <si>
    <t>Detroit</t>
  </si>
  <si>
    <t>Cincinnati</t>
  </si>
  <si>
    <t>Tokyo</t>
  </si>
  <si>
    <t>Surabaya</t>
  </si>
  <si>
    <t>St Louis</t>
  </si>
  <si>
    <t>Edinburgh of the Seven Seas/Tristan da Cunha</t>
  </si>
  <si>
    <t>Gough Weather Station/Gough Island</t>
  </si>
  <si>
    <t>Ivory Coast</t>
  </si>
  <si>
    <t>Abidjan</t>
  </si>
  <si>
    <t>Ghana</t>
  </si>
  <si>
    <t>Accra</t>
  </si>
  <si>
    <t>Sukabumi</t>
  </si>
  <si>
    <t>The Settlement/Christmas Island</t>
  </si>
  <si>
    <t>Unalaska</t>
  </si>
  <si>
    <t>St Paul/Pribilof Islands</t>
  </si>
  <si>
    <t>Delhi</t>
  </si>
  <si>
    <t>Pakistan</t>
  </si>
  <si>
    <t>Lahore</t>
  </si>
  <si>
    <t>Ta'anea</t>
  </si>
  <si>
    <t>Alofi/Niue</t>
  </si>
  <si>
    <t>Delap-Uliga-Djarrit/Majuro Atoll</t>
  </si>
  <si>
    <t>Ebeye/Kwajalein Atoll</t>
  </si>
  <si>
    <t>Ittoqqortoormilt/Greenland</t>
  </si>
  <si>
    <t>Daneborg Station/Greenland</t>
  </si>
  <si>
    <t>Xi'an</t>
  </si>
  <si>
    <t>Zhengzhou</t>
  </si>
  <si>
    <t>Manono Uta</t>
  </si>
  <si>
    <t>Mata'utu/Wallis and Futuna</t>
  </si>
  <si>
    <t>Mexico City</t>
  </si>
  <si>
    <t>Guadalajara</t>
  </si>
  <si>
    <t>Koror</t>
  </si>
  <si>
    <t>Colonia</t>
  </si>
  <si>
    <t>Salt Lake City</t>
  </si>
  <si>
    <t>Boise</t>
  </si>
  <si>
    <t>Fagamalo</t>
  </si>
  <si>
    <t>Nukunonu Village/Tokelau</t>
  </si>
  <si>
    <t>Italy</t>
  </si>
  <si>
    <t>Milan</t>
  </si>
  <si>
    <t>Rome</t>
  </si>
  <si>
    <t>Nuuk/Greenland</t>
  </si>
  <si>
    <t>Qaqortoq</t>
  </si>
  <si>
    <t>Hyderabad</t>
  </si>
  <si>
    <t>New Orleans</t>
  </si>
  <si>
    <t>Tucson</t>
  </si>
  <si>
    <t>Albuqueque</t>
  </si>
  <si>
    <t>Madrid</t>
  </si>
  <si>
    <t>Barcelona</t>
  </si>
  <si>
    <t>Harbin</t>
  </si>
  <si>
    <t>Mongolia</t>
  </si>
  <si>
    <t>Ulaanbaatar</t>
  </si>
  <si>
    <t>Irkutsk/Irkutsk Oblast</t>
  </si>
  <si>
    <t>Saudi Arabia</t>
  </si>
  <si>
    <t>Riyadh</t>
  </si>
  <si>
    <t>Kuwait</t>
  </si>
  <si>
    <t>Democratic Congo</t>
  </si>
  <si>
    <t>Kinshasa</t>
  </si>
  <si>
    <t>Luanda</t>
  </si>
  <si>
    <t>Noumea/New Caledonia</t>
  </si>
  <si>
    <t>Port Vila</t>
  </si>
  <si>
    <t>Male'</t>
  </si>
  <si>
    <t>Addu City/Seenu(division)</t>
  </si>
  <si>
    <t>Madolenihmw</t>
  </si>
  <si>
    <t>Tafunsak</t>
  </si>
  <si>
    <t>Toronto</t>
  </si>
  <si>
    <t>Perth</t>
  </si>
  <si>
    <t>Kalgoorlie-Boulder</t>
  </si>
  <si>
    <t>San Francisco</t>
  </si>
  <si>
    <t>France, Italy</t>
  </si>
  <si>
    <t>Concordia Station</t>
  </si>
  <si>
    <t>Vostok Station</t>
  </si>
  <si>
    <t>Greece</t>
  </si>
  <si>
    <t>Athens</t>
  </si>
  <si>
    <t>Phoenix</t>
  </si>
  <si>
    <t>Thailand</t>
  </si>
  <si>
    <t>Bangkok</t>
  </si>
  <si>
    <t>Myanmar</t>
  </si>
  <si>
    <t>Yangon</t>
  </si>
  <si>
    <t>Ogden</t>
  </si>
  <si>
    <t>Billings (MT)</t>
  </si>
  <si>
    <t>Pond Inlet/Nunavut</t>
  </si>
  <si>
    <t>Qaanaaq/Greenland</t>
  </si>
  <si>
    <t>Afghanistan</t>
  </si>
  <si>
    <t>Kabul</t>
  </si>
  <si>
    <t>Las Vegas</t>
  </si>
  <si>
    <t>Halifax/Nova Scotia</t>
  </si>
  <si>
    <t>St. John's/Newfoundland</t>
  </si>
  <si>
    <t>Mirny Station</t>
  </si>
  <si>
    <t>Casey Station</t>
  </si>
  <si>
    <t>Arkhangelsk</t>
  </si>
  <si>
    <t>Syktyvkar/Komi Republic</t>
  </si>
  <si>
    <t>Thiruvananthapuram</t>
  </si>
  <si>
    <t>Davis Station</t>
  </si>
  <si>
    <t>Mawson Station</t>
  </si>
  <si>
    <t>Cobquecura</t>
  </si>
  <si>
    <t>San Juan Bautista/Robinson Crusoe Island</t>
  </si>
  <si>
    <t>Moscow</t>
  </si>
  <si>
    <t>Saint Petersburg</t>
  </si>
  <si>
    <t>Monterrey</t>
  </si>
  <si>
    <t>Atafu Villiage/Tokelau</t>
  </si>
  <si>
    <t>Tebaronga/Phoenix Islands</t>
  </si>
  <si>
    <t>Puerto Montt</t>
  </si>
  <si>
    <t>Argentina</t>
  </si>
  <si>
    <t>Comodoro Rivadavia</t>
  </si>
  <si>
    <t>Kenya</t>
  </si>
  <si>
    <t>Nairobi</t>
  </si>
  <si>
    <t>Tanzania</t>
  </si>
  <si>
    <t>Dar es Salaam</t>
  </si>
  <si>
    <t>Enewetak/Enewetak Atoll</t>
  </si>
  <si>
    <t>South Tarawa/Gilbert Islands</t>
  </si>
  <si>
    <t>Dakar</t>
  </si>
  <si>
    <t>Praia</t>
  </si>
  <si>
    <t>Fort McMurray</t>
  </si>
  <si>
    <t>Yellowknife</t>
  </si>
  <si>
    <t>Baker Lake/Nunavut</t>
  </si>
  <si>
    <t>Cambridge Bay/Victoria Island</t>
  </si>
  <si>
    <t>Vancouver</t>
  </si>
  <si>
    <t>Calgary</t>
  </si>
  <si>
    <t>Boa Vista</t>
  </si>
  <si>
    <t>Suriname</t>
  </si>
  <si>
    <t>Parimaribo</t>
  </si>
  <si>
    <t>Omsk</t>
  </si>
  <si>
    <t>Surgut/Khanty-Mansi</t>
  </si>
  <si>
    <t>Syndassko</t>
  </si>
  <si>
    <t>Prima Station/Severnaya Zemlya</t>
  </si>
  <si>
    <t>Longyearbyen/Svalbard</t>
  </si>
  <si>
    <t>Nagurskoye Air Base/Franz Josef Land</t>
  </si>
  <si>
    <t>Denigomodu</t>
  </si>
  <si>
    <t>Weno</t>
  </si>
  <si>
    <t>Palikir</t>
  </si>
  <si>
    <t>Iran</t>
  </si>
  <si>
    <t>Tehran</t>
  </si>
  <si>
    <t>Iraq</t>
  </si>
  <si>
    <t>Baghdad</t>
  </si>
  <si>
    <t>Hachijo/Izu Islands</t>
  </si>
  <si>
    <t>Omura/Bonin Islands</t>
  </si>
  <si>
    <t>Sydney</t>
  </si>
  <si>
    <t>Melbourne</t>
  </si>
  <si>
    <t>Base Presidente Eduardo Frei Montalva</t>
  </si>
  <si>
    <t>Rothera Research Station</t>
  </si>
  <si>
    <t>Fairbanks</t>
  </si>
  <si>
    <t>Inuvik/Northwest Territories</t>
  </si>
  <si>
    <t>Nausori</t>
  </si>
  <si>
    <t>Nuku'alofa</t>
  </si>
  <si>
    <t>Joint Operating Base/Diego Garcia</t>
  </si>
  <si>
    <t>Ust-Kut</t>
  </si>
  <si>
    <t>Mirny/Sakha Republic</t>
  </si>
  <si>
    <t>Makassar</t>
  </si>
  <si>
    <t>Orcadas Base</t>
  </si>
  <si>
    <t>Vietnam</t>
  </si>
  <si>
    <t>Hanoi</t>
  </si>
  <si>
    <t>Sweden</t>
  </si>
  <si>
    <t>Stockholm</t>
  </si>
  <si>
    <t>Nigeria</t>
  </si>
  <si>
    <t>Lagos</t>
  </si>
  <si>
    <t>Iqaluit/Nunavut</t>
  </si>
  <si>
    <t>United Arab Emirates</t>
  </si>
  <si>
    <t>Dubai</t>
  </si>
  <si>
    <t>Finland</t>
  </si>
  <si>
    <t>Honningsvag</t>
  </si>
  <si>
    <t>Igloolik/Nunavut</t>
  </si>
  <si>
    <t>Petropavlovsk-Kamchatsky</t>
  </si>
  <si>
    <t>Magadan/Magadan Oblast</t>
  </si>
  <si>
    <t>Baganga</t>
  </si>
  <si>
    <t>Brazilia</t>
  </si>
  <si>
    <t>Labasa</t>
  </si>
  <si>
    <t>Vaiaku</t>
  </si>
  <si>
    <t>Toamasina</t>
  </si>
  <si>
    <t>Port Louis</t>
  </si>
  <si>
    <t>Karachi</t>
  </si>
  <si>
    <t>Huasco</t>
  </si>
  <si>
    <t>Navy Station/San Felix Island</t>
  </si>
  <si>
    <t>Korea</t>
  </si>
  <si>
    <t>Ha'atu'a</t>
  </si>
  <si>
    <t>Raoul Island Station/Kermadec Islands</t>
  </si>
  <si>
    <t>Utirik/Utirik Atoll</t>
  </si>
  <si>
    <t>Wake Island Airfield/Wake Island</t>
  </si>
  <si>
    <t>Puerto Williams</t>
  </si>
  <si>
    <t>Funchal/Madeira</t>
  </si>
  <si>
    <t>Ponta Delgada/Azores</t>
  </si>
  <si>
    <t>Vaitape/Society Islands</t>
  </si>
  <si>
    <t>Nikao-Panama/Cook Islands</t>
  </si>
  <si>
    <t>Ho Chi Minh City</t>
  </si>
  <si>
    <t>Colombia</t>
  </si>
  <si>
    <t>Bogota</t>
  </si>
  <si>
    <t>Venezuela</t>
  </si>
  <si>
    <t>Caracas</t>
  </si>
  <si>
    <t>Somalia</t>
  </si>
  <si>
    <t>Mogadishu</t>
  </si>
  <si>
    <t>Nizhnevartovsk</t>
  </si>
  <si>
    <t>Norilsk/Krasnoyarsk Krai</t>
  </si>
  <si>
    <t>Manta</t>
  </si>
  <si>
    <t>Puerto Ayora/Galapagos</t>
  </si>
  <si>
    <t>Nags Head/North Carolina</t>
  </si>
  <si>
    <t>St. George's/Bermuda</t>
  </si>
  <si>
    <t>Dominican Republic</t>
  </si>
  <si>
    <t>Santo Domingo</t>
  </si>
  <si>
    <t>Oban/Stewart Island</t>
  </si>
  <si>
    <t>Macquarie Island Station</t>
  </si>
  <si>
    <t>Antsiranana</t>
  </si>
  <si>
    <t>Victoria</t>
  </si>
  <si>
    <t>Dumont d'Urville Station</t>
  </si>
  <si>
    <t>Nova Vicosa</t>
  </si>
  <si>
    <t>Trindade Navy Base/Trindade and Martin Vaz</t>
  </si>
  <si>
    <t>Bengkunat</t>
  </si>
  <si>
    <t>Bantam/Cocos</t>
  </si>
  <si>
    <t>Buenos Aires</t>
  </si>
  <si>
    <t>Santiago</t>
  </si>
  <si>
    <t>Nasinu</t>
  </si>
  <si>
    <t>Manila</t>
  </si>
  <si>
    <t>Novolazarevskaya Station</t>
  </si>
  <si>
    <t>Syowa Station</t>
  </si>
  <si>
    <t>Urumqi</t>
  </si>
  <si>
    <t>Novosibirsk/Novosibirsk Oblast</t>
  </si>
  <si>
    <t>Half Tree Hollow/Saint Helena</t>
  </si>
  <si>
    <t>Georgetown/Ascension Island</t>
  </si>
  <si>
    <t>Ireland</t>
  </si>
  <si>
    <t>Aberdeen</t>
  </si>
  <si>
    <t>Reykjavik</t>
  </si>
  <si>
    <t>Suva</t>
  </si>
  <si>
    <t>McMurdo Station</t>
  </si>
  <si>
    <t>Amundsen–Scott South Pole Station</t>
  </si>
  <si>
    <t>Society Islands</t>
  </si>
  <si>
    <t>Papenoo</t>
  </si>
  <si>
    <t>Taiohae/Marquesas Islands</t>
  </si>
  <si>
    <t>Port Moresby</t>
  </si>
  <si>
    <t>Honiara</t>
  </si>
  <si>
    <t>Novosibirsk</t>
  </si>
  <si>
    <t>Yekaterinburg/Sverdlovsk Oblast</t>
  </si>
  <si>
    <t>Ambon</t>
  </si>
  <si>
    <t>Jayapura</t>
  </si>
  <si>
    <t>Port-aux-Francais/Kerguelen Islands</t>
  </si>
  <si>
    <t>Alfred Faure Station/Crozet Islands</t>
  </si>
  <si>
    <t>Hafnarfjorour</t>
  </si>
  <si>
    <t>Sunshine Coast</t>
  </si>
  <si>
    <t>Halley Research Station</t>
  </si>
  <si>
    <t>Chita</t>
  </si>
  <si>
    <t>Yakutsk/Sakha Republic</t>
  </si>
  <si>
    <t>Papau New Guinea</t>
  </si>
  <si>
    <t>Kimbe</t>
  </si>
  <si>
    <t>Anadyr/Chukotka</t>
  </si>
  <si>
    <t>Sudan</t>
  </si>
  <si>
    <t>Khartoum</t>
  </si>
  <si>
    <t>Antananarivo</t>
  </si>
  <si>
    <t>Kushiro</t>
  </si>
  <si>
    <t>Petropavlovsk/Kamchatka Krai</t>
  </si>
  <si>
    <t>Tombwa</t>
  </si>
  <si>
    <t>Peru</t>
  </si>
  <si>
    <t>Lima</t>
  </si>
  <si>
    <t>Henderson Field/Midway Atoll</t>
  </si>
  <si>
    <t>Hawaiian Ocean View/Hawaii</t>
  </si>
  <si>
    <t>Tabwakea/Line Islands</t>
  </si>
  <si>
    <t>Brisbane</t>
  </si>
  <si>
    <t>Anchorage/Alaska</t>
  </si>
  <si>
    <t>Amundsen–Scott South Pole Station/Antarctica</t>
  </si>
  <si>
    <t>Novolazarevskaya Station/Antarctica</t>
  </si>
  <si>
    <t>Auckland</t>
  </si>
  <si>
    <t>Mirny Station/Antarctica</t>
  </si>
  <si>
    <t>Base Station/Kerguelen Islands</t>
  </si>
  <si>
    <t>London</t>
  </si>
  <si>
    <t>McMurdo Station/Antarctica</t>
  </si>
  <si>
    <t>Johannesburg</t>
  </si>
  <si>
    <t>Papeete/Society Islands</t>
  </si>
  <si>
    <t>Oban</t>
  </si>
  <si>
    <t>Lebu</t>
  </si>
  <si>
    <t>Hanga Roa/Easter Island</t>
  </si>
  <si>
    <t>Honolulu/Hawaii</t>
  </si>
  <si>
    <t>N/Appl</t>
  </si>
  <si>
    <t>Distance (Km)</t>
  </si>
  <si>
    <t>Continent</t>
  </si>
  <si>
    <t>Metro Area or Community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</si>
</sst>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1"/>
      <name val="Calibri"/>
      <family val="2"/>
      <scheme val="minor"/>
    </font>
    <font>
      <sz val="12"/>
      <color rgb="FF000000"/>
      <name val="Calibri"/>
      <family val="2"/>
      <scheme val="minor"/>
    </font>
    <font>
      <i/>
      <sz val="14"/>
      <color rgb="FF262626"/>
      <name val="Helvetica"/>
    </font>
    <font>
      <b/>
      <sz val="9"/>
      <color indexed="81"/>
      <name val="Calibri"/>
      <family val="2"/>
    </font>
    <font>
      <sz val="9"/>
      <color indexed="81"/>
      <name val="Calibri"/>
      <family val="2"/>
    </font>
    <font>
      <sz val="12"/>
      <name val="Calibri"/>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20">
    <xf numFmtId="0" fontId="0" fillId="0" borderId="0" xfId="0"/>
    <xf numFmtId="0" fontId="2" fillId="0" borderId="0" xfId="0" applyFont="1"/>
    <xf numFmtId="0" fontId="3" fillId="0" borderId="0" xfId="0" applyFont="1"/>
    <xf numFmtId="3" fontId="0" fillId="0" borderId="0" xfId="0" applyNumberFormat="1"/>
    <xf numFmtId="3" fontId="0" fillId="0" borderId="0" xfId="0" applyNumberFormat="1" applyFill="1"/>
    <xf numFmtId="0" fontId="0" fillId="0" borderId="0" xfId="0" applyFill="1"/>
    <xf numFmtId="3" fontId="2" fillId="0" borderId="0" xfId="0" applyNumberFormat="1" applyFont="1"/>
    <xf numFmtId="0" fontId="1" fillId="2" borderId="0" xfId="0" applyFont="1" applyFill="1" applyAlignment="1">
      <alignment horizontal="center" wrapText="1"/>
    </xf>
    <xf numFmtId="3" fontId="1" fillId="2" borderId="0" xfId="0" applyNumberFormat="1" applyFont="1" applyFill="1" applyAlignment="1">
      <alignment horizontal="center" wrapText="1"/>
    </xf>
    <xf numFmtId="0" fontId="0" fillId="0" borderId="0" xfId="0" applyAlignment="1">
      <alignment horizontal="left"/>
    </xf>
    <xf numFmtId="0" fontId="2" fillId="0" borderId="0" xfId="0" applyFont="1" applyAlignment="1">
      <alignment horizontal="left"/>
    </xf>
    <xf numFmtId="3" fontId="2" fillId="0" borderId="0" xfId="0" applyNumberFormat="1" applyFont="1" applyFill="1"/>
    <xf numFmtId="0" fontId="2" fillId="0" borderId="0" xfId="0" applyFont="1" applyFill="1" applyAlignment="1">
      <alignment horizontal="left"/>
    </xf>
    <xf numFmtId="0" fontId="2" fillId="0" borderId="0" xfId="0" applyFont="1" applyFill="1"/>
    <xf numFmtId="0" fontId="0" fillId="0" borderId="0" xfId="0" applyFill="1" applyAlignment="1">
      <alignment horizontal="left"/>
    </xf>
    <xf numFmtId="0" fontId="6" fillId="0" borderId="0" xfId="0" applyFont="1" applyFill="1" applyAlignment="1">
      <alignment horizontal="left"/>
    </xf>
    <xf numFmtId="0" fontId="6" fillId="0" borderId="0" xfId="0" applyFont="1" applyFill="1"/>
    <xf numFmtId="0" fontId="6" fillId="0" borderId="0" xfId="0" applyFont="1" applyFill="1" applyAlignment="1">
      <alignment horizontal="right"/>
    </xf>
    <xf numFmtId="0" fontId="0" fillId="0" borderId="0" xfId="0" applyFont="1"/>
    <xf numFmtId="0" fontId="0" fillId="0" borderId="0" xfId="0" applyFont="1" applyAlignment="1">
      <alignment horizontal="left"/>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125" zoomScaleNormal="125" zoomScalePageLayoutView="125" workbookViewId="0">
      <selection activeCell="G11" sqref="G11"/>
    </sheetView>
  </sheetViews>
  <sheetFormatPr baseColWidth="10" defaultRowHeight="15" x14ac:dyDescent="0"/>
  <cols>
    <col min="1" max="1" width="6" customWidth="1"/>
  </cols>
  <sheetData>
    <row r="1" spans="1:2">
      <c r="A1" t="s">
        <v>12</v>
      </c>
    </row>
    <row r="2" spans="1:2">
      <c r="A2" s="2"/>
      <c r="B2" t="s">
        <v>11</v>
      </c>
    </row>
    <row r="4" spans="1:2">
      <c r="A4" t="s">
        <v>10</v>
      </c>
    </row>
    <row r="5" spans="1:2">
      <c r="B5" t="s">
        <v>9</v>
      </c>
    </row>
    <row r="6" spans="1:2">
      <c r="B6" t="s">
        <v>8</v>
      </c>
    </row>
    <row r="7" spans="1:2">
      <c r="B7" t="s">
        <v>7</v>
      </c>
    </row>
    <row r="8" spans="1:2">
      <c r="B8" t="s">
        <v>6</v>
      </c>
    </row>
    <row r="9" spans="1:2">
      <c r="B9" t="s">
        <v>5</v>
      </c>
    </row>
    <row r="10" spans="1:2">
      <c r="B10" t="s">
        <v>4</v>
      </c>
    </row>
    <row r="11" spans="1:2">
      <c r="B11" t="s">
        <v>3</v>
      </c>
    </row>
    <row r="12" spans="1:2">
      <c r="B12" t="s">
        <v>2</v>
      </c>
    </row>
    <row r="14" spans="1:2">
      <c r="A14" t="s">
        <v>1</v>
      </c>
    </row>
    <row r="15" spans="1:2">
      <c r="B15" t="s">
        <v>0</v>
      </c>
    </row>
    <row r="18" spans="2:3">
      <c r="B18" s="2"/>
      <c r="C18" s="2"/>
    </row>
    <row r="19" spans="2:3">
      <c r="B19" s="1"/>
      <c r="C19" s="1"/>
    </row>
    <row r="20" spans="2:3">
      <c r="B20" s="2"/>
      <c r="C20" s="1"/>
    </row>
    <row r="21" spans="2:3">
      <c r="B21" s="1"/>
      <c r="C21" s="1"/>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3"/>
  <sheetViews>
    <sheetView zoomScale="125" zoomScaleNormal="125" zoomScalePageLayoutView="125" workbookViewId="0">
      <pane ySplit="1" topLeftCell="A78" activePane="bottomLeft" state="frozen"/>
      <selection pane="bottomLeft" activeCell="K5" sqref="K5"/>
    </sheetView>
  </sheetViews>
  <sheetFormatPr baseColWidth="10" defaultRowHeight="15" x14ac:dyDescent="0"/>
  <cols>
    <col min="1" max="1" width="21.1640625" customWidth="1"/>
    <col min="2" max="2" width="8.5" customWidth="1"/>
    <col min="3" max="3" width="14.5" customWidth="1"/>
    <col min="4" max="4" width="10.5" style="3" customWidth="1"/>
    <col min="5" max="5" width="10.83203125" customWidth="1"/>
    <col min="6" max="6" width="11.33203125" customWidth="1"/>
    <col min="7" max="7" width="7.6640625" customWidth="1"/>
    <col min="8" max="8" width="10.83203125" customWidth="1"/>
    <col min="9" max="9" width="12.33203125" customWidth="1"/>
    <col min="10" max="11" width="8.33203125" customWidth="1"/>
  </cols>
  <sheetData>
    <row r="1" spans="1:11" s="7" customFormat="1" ht="29" customHeight="1">
      <c r="A1" s="7" t="s">
        <v>210</v>
      </c>
      <c r="B1" s="7" t="s">
        <v>207</v>
      </c>
      <c r="C1" s="7" t="s">
        <v>209</v>
      </c>
      <c r="D1" s="8" t="s">
        <v>206</v>
      </c>
      <c r="E1" s="7" t="s">
        <v>205</v>
      </c>
      <c r="F1" s="7" t="s">
        <v>208</v>
      </c>
      <c r="G1" s="7" t="s">
        <v>207</v>
      </c>
      <c r="H1" s="8" t="s">
        <v>206</v>
      </c>
      <c r="I1" s="7" t="s">
        <v>205</v>
      </c>
      <c r="J1" s="7" t="s">
        <v>204</v>
      </c>
      <c r="K1" s="7" t="s">
        <v>203</v>
      </c>
    </row>
    <row r="2" spans="1:11">
      <c r="A2" t="s">
        <v>199</v>
      </c>
      <c r="B2" t="s">
        <v>44</v>
      </c>
      <c r="C2" t="s">
        <v>62</v>
      </c>
      <c r="D2" s="3">
        <v>10432</v>
      </c>
      <c r="E2" s="3">
        <v>185000</v>
      </c>
      <c r="F2" t="s">
        <v>14</v>
      </c>
      <c r="G2" t="s">
        <v>44</v>
      </c>
      <c r="H2" s="4">
        <v>42300000</v>
      </c>
      <c r="I2" s="3">
        <v>750000000</v>
      </c>
      <c r="J2" s="3">
        <v>3670</v>
      </c>
      <c r="K2" s="1">
        <f>IF(D2&lt;=H2,1,"Error")</f>
        <v>1</v>
      </c>
    </row>
    <row r="3" spans="1:11">
      <c r="A3" t="s">
        <v>202</v>
      </c>
      <c r="B3" t="s">
        <v>125</v>
      </c>
      <c r="C3" t="s">
        <v>35</v>
      </c>
      <c r="D3" s="3">
        <v>164</v>
      </c>
      <c r="E3" s="3">
        <v>5800</v>
      </c>
      <c r="F3" t="s">
        <v>179</v>
      </c>
      <c r="G3" t="s">
        <v>178</v>
      </c>
      <c r="H3" s="3">
        <v>4711</v>
      </c>
      <c r="I3">
        <v>1750</v>
      </c>
      <c r="J3" s="3">
        <v>3470</v>
      </c>
      <c r="K3" s="1">
        <f>IF(D3&lt;=H3,1,"Error")</f>
        <v>1</v>
      </c>
    </row>
    <row r="4" spans="1:11">
      <c r="A4" t="s">
        <v>52</v>
      </c>
      <c r="B4" t="s">
        <v>52</v>
      </c>
      <c r="C4" t="s">
        <v>201</v>
      </c>
      <c r="D4" s="3">
        <v>7600000</v>
      </c>
      <c r="E4" s="3">
        <v>23130000</v>
      </c>
      <c r="F4" t="s">
        <v>18</v>
      </c>
      <c r="G4" t="s">
        <v>17</v>
      </c>
      <c r="H4" s="4">
        <v>85000000</v>
      </c>
      <c r="I4" s="3">
        <v>6000000000</v>
      </c>
      <c r="J4" s="3">
        <v>2790</v>
      </c>
      <c r="K4" s="1">
        <f>IF(D4&lt;=H4,1,"Error")</f>
        <v>1</v>
      </c>
    </row>
    <row r="5" spans="1:11">
      <c r="A5" t="s">
        <v>95</v>
      </c>
      <c r="B5" t="s">
        <v>38</v>
      </c>
      <c r="C5" t="s">
        <v>96</v>
      </c>
      <c r="D5" s="3">
        <v>98</v>
      </c>
      <c r="E5" s="3">
        <v>260</v>
      </c>
      <c r="F5" t="s">
        <v>182</v>
      </c>
      <c r="G5" t="s">
        <v>38</v>
      </c>
      <c r="H5" s="3">
        <v>121</v>
      </c>
      <c r="I5" s="3">
        <v>4500</v>
      </c>
      <c r="J5" s="3">
        <v>2430</v>
      </c>
      <c r="K5" s="1">
        <f>IF(D5&lt;=H5,1,"Error")</f>
        <v>1</v>
      </c>
    </row>
    <row r="6" spans="1:11">
      <c r="A6" t="s">
        <v>69</v>
      </c>
      <c r="B6" t="s">
        <v>37</v>
      </c>
      <c r="C6" t="s">
        <v>35</v>
      </c>
      <c r="D6" s="3">
        <v>1069</v>
      </c>
      <c r="E6" s="3">
        <v>184000</v>
      </c>
      <c r="F6" t="s">
        <v>121</v>
      </c>
      <c r="G6" t="s">
        <v>42</v>
      </c>
      <c r="H6" s="3">
        <v>1125</v>
      </c>
      <c r="I6" s="3">
        <v>143000</v>
      </c>
      <c r="J6" s="3">
        <v>2360</v>
      </c>
      <c r="K6" s="1">
        <f>IF(D6&lt;=H6,1,"Error")</f>
        <v>1</v>
      </c>
    </row>
    <row r="7" spans="1:11">
      <c r="A7" t="s">
        <v>104</v>
      </c>
      <c r="B7" t="s">
        <v>37</v>
      </c>
      <c r="C7" t="s">
        <v>19</v>
      </c>
      <c r="D7" s="3">
        <v>6617</v>
      </c>
      <c r="E7" s="3">
        <v>45</v>
      </c>
      <c r="F7" s="1" t="s">
        <v>166</v>
      </c>
      <c r="G7" s="1" t="s">
        <v>165</v>
      </c>
      <c r="H7" s="6">
        <v>14000000</v>
      </c>
      <c r="I7" s="6">
        <v>1000</v>
      </c>
      <c r="J7" s="3">
        <v>1960</v>
      </c>
      <c r="K7" s="1">
        <f>IF(D7&lt;=H7,1,"Error")</f>
        <v>1</v>
      </c>
    </row>
    <row r="8" spans="1:11">
      <c r="A8" t="s">
        <v>200</v>
      </c>
      <c r="B8" t="s">
        <v>84</v>
      </c>
      <c r="C8" t="s">
        <v>62</v>
      </c>
      <c r="D8" s="3">
        <v>389</v>
      </c>
      <c r="E8" s="3">
        <v>5000</v>
      </c>
      <c r="F8" t="s">
        <v>199</v>
      </c>
      <c r="G8" t="s">
        <v>44</v>
      </c>
      <c r="H8" s="3">
        <v>10434</v>
      </c>
      <c r="I8" s="3">
        <v>185000</v>
      </c>
      <c r="J8" s="3">
        <v>1890</v>
      </c>
      <c r="K8" s="1">
        <f>IF(D8&lt;=H8,1,"Error")</f>
        <v>1</v>
      </c>
    </row>
    <row r="9" spans="1:11">
      <c r="A9" t="s">
        <v>198</v>
      </c>
      <c r="B9" t="s">
        <v>44</v>
      </c>
      <c r="C9" t="s">
        <v>62</v>
      </c>
      <c r="D9" s="3">
        <v>5</v>
      </c>
      <c r="E9" s="3">
        <v>50</v>
      </c>
      <c r="F9" t="s">
        <v>197</v>
      </c>
      <c r="G9" t="s">
        <v>44</v>
      </c>
      <c r="H9" s="3">
        <v>180</v>
      </c>
      <c r="I9" s="3">
        <v>130</v>
      </c>
      <c r="J9" s="3">
        <v>1860</v>
      </c>
      <c r="K9" s="1">
        <f>IF(D9&lt;=H9,1,"Error")</f>
        <v>1</v>
      </c>
    </row>
    <row r="10" spans="1:11">
      <c r="A10" t="s">
        <v>182</v>
      </c>
      <c r="B10" t="s">
        <v>38</v>
      </c>
      <c r="C10" t="s">
        <v>96</v>
      </c>
      <c r="D10" s="3">
        <v>121</v>
      </c>
      <c r="E10" s="3">
        <v>4500</v>
      </c>
      <c r="F10" t="s">
        <v>18</v>
      </c>
      <c r="G10" t="s">
        <v>196</v>
      </c>
      <c r="H10" s="4">
        <v>85000000</v>
      </c>
      <c r="I10" s="3">
        <v>6000000000</v>
      </c>
      <c r="J10" s="3">
        <v>1855</v>
      </c>
      <c r="K10" s="1">
        <f>IF(D10&lt;=H10,1,"Error")</f>
        <v>1</v>
      </c>
    </row>
    <row r="11" spans="1:11">
      <c r="A11" t="s">
        <v>195</v>
      </c>
      <c r="B11" t="s">
        <v>71</v>
      </c>
      <c r="C11" t="s">
        <v>164</v>
      </c>
      <c r="D11" s="3">
        <v>59</v>
      </c>
      <c r="E11" s="3">
        <v>0</v>
      </c>
      <c r="F11" t="s">
        <v>166</v>
      </c>
      <c r="G11" t="s">
        <v>165</v>
      </c>
      <c r="H11" s="3">
        <v>14000000</v>
      </c>
      <c r="I11" s="3">
        <v>1000</v>
      </c>
      <c r="J11" s="3">
        <v>1760</v>
      </c>
      <c r="K11" s="1">
        <f>IF(D11&lt;=H11,1,"Error")</f>
        <v>1</v>
      </c>
    </row>
    <row r="12" spans="1:11">
      <c r="A12" t="s">
        <v>172</v>
      </c>
      <c r="B12" t="s">
        <v>171</v>
      </c>
      <c r="C12" t="s">
        <v>19</v>
      </c>
      <c r="D12" s="3">
        <v>298</v>
      </c>
      <c r="E12" s="3">
        <v>0</v>
      </c>
      <c r="F12" t="s">
        <v>18</v>
      </c>
      <c r="G12" t="s">
        <v>171</v>
      </c>
      <c r="H12" s="4">
        <v>85000000</v>
      </c>
      <c r="I12" s="3">
        <v>6000000000</v>
      </c>
      <c r="J12" s="3">
        <v>1730</v>
      </c>
      <c r="K12" s="1">
        <f>IF(D12&lt;=H12,1,"Error")</f>
        <v>1</v>
      </c>
    </row>
    <row r="13" spans="1:11">
      <c r="A13" t="s">
        <v>194</v>
      </c>
      <c r="B13" t="s">
        <v>38</v>
      </c>
      <c r="C13" t="s">
        <v>19</v>
      </c>
      <c r="D13" s="3">
        <v>27</v>
      </c>
      <c r="E13" s="3">
        <v>4200</v>
      </c>
      <c r="F13" t="s">
        <v>154</v>
      </c>
      <c r="G13" t="s">
        <v>154</v>
      </c>
      <c r="H13" s="4">
        <v>67655</v>
      </c>
      <c r="I13" s="3">
        <v>20278000</v>
      </c>
      <c r="J13" s="3">
        <v>1710</v>
      </c>
      <c r="K13" s="1">
        <f>IF(D13&lt;=H13,1,"Error")</f>
        <v>1</v>
      </c>
    </row>
    <row r="14" spans="1:11">
      <c r="A14" t="s">
        <v>65</v>
      </c>
      <c r="B14" t="s">
        <v>44</v>
      </c>
      <c r="C14" t="s">
        <v>62</v>
      </c>
      <c r="D14" s="3">
        <v>541</v>
      </c>
      <c r="E14" s="3">
        <v>162000</v>
      </c>
      <c r="F14" t="s">
        <v>193</v>
      </c>
      <c r="G14" t="s">
        <v>74</v>
      </c>
      <c r="H14" s="4">
        <v>1940</v>
      </c>
      <c r="I14" s="4">
        <v>43000</v>
      </c>
      <c r="J14" s="3">
        <v>1705</v>
      </c>
      <c r="K14" s="1">
        <f>IF(D14&lt;=H14,1,"Error")</f>
        <v>1</v>
      </c>
    </row>
    <row r="15" spans="1:11">
      <c r="A15" t="s">
        <v>34</v>
      </c>
      <c r="B15" t="s">
        <v>33</v>
      </c>
      <c r="C15" t="s">
        <v>35</v>
      </c>
      <c r="D15" s="3">
        <v>145836</v>
      </c>
      <c r="E15" s="3">
        <v>1076000</v>
      </c>
      <c r="F15" t="s">
        <v>52</v>
      </c>
      <c r="G15" t="s">
        <v>52</v>
      </c>
      <c r="H15" s="3">
        <v>7600000</v>
      </c>
      <c r="I15" s="3">
        <v>23130000</v>
      </c>
      <c r="J15" s="3">
        <v>1650</v>
      </c>
      <c r="K15" s="1">
        <f>IF(D15&lt;=H15,1,"Error")</f>
        <v>1</v>
      </c>
    </row>
    <row r="16" spans="1:11">
      <c r="A16" t="s">
        <v>149</v>
      </c>
      <c r="B16" t="s">
        <v>38</v>
      </c>
      <c r="C16" t="s">
        <v>35</v>
      </c>
      <c r="D16" s="3">
        <v>31</v>
      </c>
      <c r="E16">
        <v>0</v>
      </c>
      <c r="F16" t="s">
        <v>192</v>
      </c>
      <c r="G16" t="s">
        <v>37</v>
      </c>
      <c r="H16" s="4">
        <v>39</v>
      </c>
      <c r="I16" s="3">
        <v>515</v>
      </c>
      <c r="J16" s="3">
        <v>1630</v>
      </c>
      <c r="K16" s="1">
        <f>IF(D16&lt;=H16,1,"Error")</f>
        <v>1</v>
      </c>
    </row>
    <row r="17" spans="1:11">
      <c r="A17" t="s">
        <v>123</v>
      </c>
      <c r="B17" t="s">
        <v>44</v>
      </c>
      <c r="C17" t="s">
        <v>62</v>
      </c>
      <c r="D17" s="3">
        <v>6</v>
      </c>
      <c r="E17" s="3">
        <v>90</v>
      </c>
      <c r="F17" t="s">
        <v>114</v>
      </c>
      <c r="G17" t="s">
        <v>89</v>
      </c>
      <c r="H17" s="3">
        <v>7</v>
      </c>
      <c r="I17" s="3">
        <v>7000</v>
      </c>
      <c r="J17" s="3">
        <v>1430</v>
      </c>
      <c r="K17" s="1">
        <f>IF(D17&lt;=H17,1,"Error")</f>
        <v>1</v>
      </c>
    </row>
    <row r="18" spans="1:11">
      <c r="A18" t="s">
        <v>191</v>
      </c>
      <c r="B18" t="s">
        <v>37</v>
      </c>
      <c r="C18" t="s">
        <v>35</v>
      </c>
      <c r="D18" s="3">
        <v>339</v>
      </c>
      <c r="E18" s="3">
        <v>2660</v>
      </c>
      <c r="F18" t="s">
        <v>69</v>
      </c>
      <c r="G18" t="s">
        <v>37</v>
      </c>
      <c r="H18" s="3">
        <v>1069</v>
      </c>
      <c r="I18" s="3">
        <v>184000</v>
      </c>
      <c r="J18" s="3">
        <v>1375</v>
      </c>
      <c r="K18" s="1">
        <f>IF(D18&lt;=H18,1,"Error")</f>
        <v>1</v>
      </c>
    </row>
    <row r="19" spans="1:11">
      <c r="A19" t="s">
        <v>190</v>
      </c>
      <c r="B19" t="s">
        <v>37</v>
      </c>
      <c r="C19" t="s">
        <v>19</v>
      </c>
      <c r="D19" s="3">
        <v>47</v>
      </c>
      <c r="E19" s="3">
        <v>0</v>
      </c>
      <c r="F19" t="s">
        <v>189</v>
      </c>
      <c r="G19" t="s">
        <v>37</v>
      </c>
      <c r="H19" s="3">
        <v>6617</v>
      </c>
      <c r="I19" s="3">
        <v>45</v>
      </c>
      <c r="J19" s="3">
        <v>1368</v>
      </c>
      <c r="K19" s="1">
        <f>IF(D19&lt;=H19,1,"Error")</f>
        <v>1</v>
      </c>
    </row>
    <row r="20" spans="1:11">
      <c r="A20" t="s">
        <v>188</v>
      </c>
      <c r="B20" t="s">
        <v>108</v>
      </c>
      <c r="C20" t="s">
        <v>25</v>
      </c>
      <c r="D20" s="3">
        <v>769</v>
      </c>
      <c r="E20" s="3">
        <v>138000</v>
      </c>
      <c r="F20" t="s">
        <v>18</v>
      </c>
      <c r="G20" t="s">
        <v>108</v>
      </c>
      <c r="H20" s="4">
        <v>85000000</v>
      </c>
      <c r="I20" s="3">
        <v>6000000000</v>
      </c>
      <c r="J20" s="3">
        <v>1367</v>
      </c>
      <c r="K20" s="1">
        <f>IF(D20&lt;=H20,1,"Error")</f>
        <v>1</v>
      </c>
    </row>
    <row r="21" spans="1:11">
      <c r="A21" t="s">
        <v>187</v>
      </c>
      <c r="B21" t="s">
        <v>38</v>
      </c>
      <c r="C21" t="s">
        <v>96</v>
      </c>
      <c r="D21" s="3">
        <v>3718</v>
      </c>
      <c r="E21" s="3">
        <v>0</v>
      </c>
      <c r="F21" t="s">
        <v>186</v>
      </c>
      <c r="G21" t="s">
        <v>38</v>
      </c>
      <c r="H21" s="3">
        <v>7040</v>
      </c>
      <c r="I21" s="3">
        <v>2197</v>
      </c>
      <c r="J21" s="3">
        <v>1340</v>
      </c>
      <c r="K21" s="1">
        <f>IF(D21&lt;=H21,1,"Error")</f>
        <v>1</v>
      </c>
    </row>
    <row r="22" spans="1:11">
      <c r="A22" t="s">
        <v>185</v>
      </c>
      <c r="B22" t="s">
        <v>84</v>
      </c>
      <c r="C22" t="s">
        <v>35</v>
      </c>
      <c r="D22" s="3">
        <v>24</v>
      </c>
      <c r="E22" s="3">
        <v>3050</v>
      </c>
      <c r="F22" t="s">
        <v>117</v>
      </c>
      <c r="G22" t="s">
        <v>100</v>
      </c>
      <c r="H22" s="3">
        <v>110</v>
      </c>
      <c r="I22" s="3">
        <v>6600</v>
      </c>
      <c r="J22" s="3">
        <v>1310</v>
      </c>
      <c r="K22" s="1">
        <f>IF(D22&lt;=H22,1,"Error")</f>
        <v>1</v>
      </c>
    </row>
    <row r="23" spans="1:11">
      <c r="A23" t="s">
        <v>146</v>
      </c>
      <c r="B23" t="s">
        <v>100</v>
      </c>
      <c r="C23" t="s">
        <v>62</v>
      </c>
      <c r="D23" s="3">
        <v>334</v>
      </c>
      <c r="E23" s="3">
        <v>34000</v>
      </c>
      <c r="F23" t="s">
        <v>184</v>
      </c>
      <c r="G23" t="s">
        <v>74</v>
      </c>
      <c r="H23" s="3">
        <v>7405</v>
      </c>
      <c r="I23" s="3">
        <v>118000</v>
      </c>
      <c r="J23" s="3">
        <v>1305</v>
      </c>
      <c r="K23" s="1">
        <f>IF(D23&lt;=H23,1,"Error")</f>
        <v>1</v>
      </c>
    </row>
    <row r="24" spans="1:11">
      <c r="A24" t="s">
        <v>183</v>
      </c>
      <c r="B24" t="s">
        <v>38</v>
      </c>
      <c r="C24" t="s">
        <v>96</v>
      </c>
      <c r="D24" s="3">
        <v>88</v>
      </c>
      <c r="E24" s="3">
        <v>880</v>
      </c>
      <c r="F24" t="s">
        <v>182</v>
      </c>
      <c r="G24" t="s">
        <v>38</v>
      </c>
      <c r="H24" s="3">
        <v>121</v>
      </c>
      <c r="I24" s="3">
        <v>4500</v>
      </c>
      <c r="J24" s="3">
        <v>1290</v>
      </c>
      <c r="K24" s="1">
        <f>IF(D24&lt;=H24,1,"Error")</f>
        <v>1</v>
      </c>
    </row>
    <row r="25" spans="1:11">
      <c r="A25" t="s">
        <v>118</v>
      </c>
      <c r="B25" t="s">
        <v>37</v>
      </c>
      <c r="C25" t="s">
        <v>35</v>
      </c>
      <c r="D25" s="3">
        <v>16648</v>
      </c>
      <c r="E25" s="3">
        <v>251000</v>
      </c>
      <c r="F25" t="s">
        <v>52</v>
      </c>
      <c r="G25" t="s">
        <v>52</v>
      </c>
      <c r="H25" s="3">
        <v>7600000</v>
      </c>
      <c r="I25" s="3">
        <v>23130000</v>
      </c>
      <c r="J25" s="3">
        <v>1270</v>
      </c>
      <c r="K25" s="1">
        <f>IF(D25&lt;=H25,1,"Error")</f>
        <v>1</v>
      </c>
    </row>
    <row r="26" spans="1:11">
      <c r="A26" s="5" t="s">
        <v>181</v>
      </c>
      <c r="B26" s="5" t="s">
        <v>84</v>
      </c>
      <c r="C26" s="5" t="s">
        <v>35</v>
      </c>
      <c r="D26" s="4">
        <v>9</v>
      </c>
      <c r="E26" s="4">
        <v>24</v>
      </c>
      <c r="F26" t="s">
        <v>43</v>
      </c>
      <c r="G26" t="s">
        <v>42</v>
      </c>
      <c r="H26" s="3">
        <v>1718</v>
      </c>
      <c r="I26" s="3">
        <v>43000</v>
      </c>
      <c r="J26" s="3">
        <v>1180</v>
      </c>
      <c r="K26" s="1">
        <f>IF(D26&lt;=H26,1,"Error")</f>
        <v>1</v>
      </c>
    </row>
    <row r="27" spans="1:11">
      <c r="A27" t="s">
        <v>180</v>
      </c>
      <c r="B27" t="s">
        <v>140</v>
      </c>
      <c r="C27" t="s">
        <v>35</v>
      </c>
      <c r="D27" s="3">
        <v>10388</v>
      </c>
      <c r="E27" s="3">
        <v>600000</v>
      </c>
      <c r="F27" t="s">
        <v>118</v>
      </c>
      <c r="G27" t="s">
        <v>37</v>
      </c>
      <c r="H27" s="3">
        <v>16372</v>
      </c>
      <c r="I27" s="3">
        <v>251000</v>
      </c>
      <c r="J27" s="3">
        <v>1170</v>
      </c>
      <c r="K27" s="1">
        <f>IF(D27&lt;=H27,1,"Error")</f>
        <v>1</v>
      </c>
    </row>
    <row r="28" spans="1:11">
      <c r="A28" t="s">
        <v>179</v>
      </c>
      <c r="B28" t="s">
        <v>178</v>
      </c>
      <c r="C28" t="s">
        <v>35</v>
      </c>
      <c r="D28" s="3">
        <f>1771*2.59</f>
        <v>4586.8899999999994</v>
      </c>
      <c r="E28">
        <v>1750</v>
      </c>
      <c r="F28" t="s">
        <v>14</v>
      </c>
      <c r="G28" t="s">
        <v>178</v>
      </c>
      <c r="H28" s="4">
        <v>42300000</v>
      </c>
      <c r="I28" s="3">
        <v>750000000</v>
      </c>
      <c r="J28" s="3">
        <v>1100</v>
      </c>
      <c r="K28" s="1">
        <f>IF(D28&lt;=H28,1,"Error")</f>
        <v>1</v>
      </c>
    </row>
    <row r="29" spans="1:11">
      <c r="A29" t="s">
        <v>177</v>
      </c>
      <c r="B29" t="s">
        <v>176</v>
      </c>
      <c r="C29" t="s">
        <v>96</v>
      </c>
      <c r="D29" s="3">
        <v>10</v>
      </c>
      <c r="E29" s="3">
        <v>32</v>
      </c>
      <c r="F29" t="s">
        <v>14</v>
      </c>
      <c r="G29" t="s">
        <v>176</v>
      </c>
      <c r="H29" s="4">
        <v>85000000</v>
      </c>
      <c r="I29" s="3">
        <v>6000000000</v>
      </c>
      <c r="J29" s="3">
        <v>1090</v>
      </c>
      <c r="K29" s="1">
        <f>IF(D29&lt;=H29,1,"Error")</f>
        <v>1</v>
      </c>
    </row>
    <row r="30" spans="1:11">
      <c r="A30" t="s">
        <v>175</v>
      </c>
      <c r="B30" t="s">
        <v>33</v>
      </c>
      <c r="C30" t="s">
        <v>35</v>
      </c>
      <c r="D30" s="3">
        <v>67</v>
      </c>
      <c r="E30" s="3">
        <v>11000</v>
      </c>
      <c r="F30" t="s">
        <v>122</v>
      </c>
      <c r="G30" t="s">
        <v>33</v>
      </c>
      <c r="H30" s="3">
        <v>260</v>
      </c>
      <c r="I30">
        <v>1200</v>
      </c>
      <c r="J30" s="3">
        <v>1060</v>
      </c>
      <c r="K30" s="1">
        <f>IF(D30&lt;=H30,1,"Error")</f>
        <v>1</v>
      </c>
    </row>
    <row r="31" spans="1:11">
      <c r="A31" t="s">
        <v>174</v>
      </c>
      <c r="B31" t="s">
        <v>38</v>
      </c>
      <c r="C31" t="s">
        <v>25</v>
      </c>
      <c r="D31" s="3">
        <v>44</v>
      </c>
      <c r="E31" s="3">
        <v>53</v>
      </c>
      <c r="F31" t="s">
        <v>14</v>
      </c>
      <c r="G31" t="s">
        <v>44</v>
      </c>
      <c r="H31" s="4">
        <v>42300000</v>
      </c>
      <c r="I31" s="3">
        <v>750000000</v>
      </c>
      <c r="J31" s="3">
        <v>1060</v>
      </c>
      <c r="K31" s="1">
        <f>IF(D31&lt;=H31,1,"Error")</f>
        <v>1</v>
      </c>
    </row>
    <row r="32" spans="1:11">
      <c r="A32" t="s">
        <v>173</v>
      </c>
      <c r="B32" t="s">
        <v>37</v>
      </c>
      <c r="C32" t="s">
        <v>19</v>
      </c>
      <c r="D32" s="3">
        <v>150</v>
      </c>
      <c r="E32" s="3">
        <v>18</v>
      </c>
      <c r="F32" t="s">
        <v>172</v>
      </c>
      <c r="G32" t="s">
        <v>171</v>
      </c>
      <c r="H32" s="3">
        <v>290</v>
      </c>
      <c r="I32" s="3">
        <v>0</v>
      </c>
      <c r="J32" s="3">
        <v>1050</v>
      </c>
      <c r="K32" s="1">
        <f>IF(D32&lt;=H32,1,"Error")</f>
        <v>1</v>
      </c>
    </row>
    <row r="33" spans="1:11">
      <c r="A33" t="s">
        <v>170</v>
      </c>
      <c r="B33" t="s">
        <v>169</v>
      </c>
      <c r="C33" t="s">
        <v>19</v>
      </c>
      <c r="D33" s="3">
        <v>157</v>
      </c>
      <c r="E33" s="3">
        <v>77000</v>
      </c>
      <c r="F33" t="s">
        <v>103</v>
      </c>
      <c r="G33" t="s">
        <v>103</v>
      </c>
      <c r="H33" s="3">
        <v>587713</v>
      </c>
      <c r="I33" s="3">
        <v>22434000</v>
      </c>
      <c r="J33" s="3">
        <v>1050</v>
      </c>
      <c r="K33" s="1">
        <f>IF(D33&lt;=H33,1,"Error")</f>
        <v>1</v>
      </c>
    </row>
    <row r="34" spans="1:11">
      <c r="A34" t="s">
        <v>168</v>
      </c>
      <c r="B34" t="s">
        <v>44</v>
      </c>
      <c r="C34" t="s">
        <v>62</v>
      </c>
      <c r="D34" s="3">
        <v>2</v>
      </c>
      <c r="E34" s="3">
        <v>0</v>
      </c>
      <c r="F34" t="s">
        <v>167</v>
      </c>
      <c r="G34" t="s">
        <v>44</v>
      </c>
      <c r="H34" s="4">
        <v>4</v>
      </c>
      <c r="I34" s="3">
        <v>0</v>
      </c>
      <c r="J34" s="3">
        <v>1030</v>
      </c>
      <c r="K34" s="1">
        <f>IF(D34&lt;=H34,1,"Error")</f>
        <v>1</v>
      </c>
    </row>
    <row r="35" spans="1:11">
      <c r="A35" t="s">
        <v>166</v>
      </c>
      <c r="B35" t="s">
        <v>165</v>
      </c>
      <c r="C35" t="s">
        <v>164</v>
      </c>
      <c r="D35" s="3">
        <v>14000000</v>
      </c>
      <c r="E35" s="3">
        <v>1000</v>
      </c>
      <c r="F35" t="s">
        <v>14</v>
      </c>
      <c r="G35" t="s">
        <v>125</v>
      </c>
      <c r="H35" s="4">
        <v>42300000</v>
      </c>
      <c r="I35" s="3">
        <v>750000000</v>
      </c>
      <c r="J35" s="3">
        <v>1000</v>
      </c>
      <c r="K35" s="1">
        <f>IF(D35&lt;=H35,1,"Error")</f>
        <v>1</v>
      </c>
    </row>
    <row r="36" spans="1:11">
      <c r="A36" t="s">
        <v>163</v>
      </c>
      <c r="B36" t="s">
        <v>33</v>
      </c>
      <c r="C36" t="s">
        <v>35</v>
      </c>
      <c r="D36" s="3">
        <v>29</v>
      </c>
      <c r="E36">
        <v>7</v>
      </c>
      <c r="F36" t="s">
        <v>36</v>
      </c>
      <c r="G36" t="s">
        <v>33</v>
      </c>
      <c r="H36" s="4">
        <f>43911*2.59</f>
        <v>113729.48999999999</v>
      </c>
      <c r="I36" s="3">
        <v>3520000</v>
      </c>
      <c r="J36" s="3">
        <v>980</v>
      </c>
      <c r="K36" s="1">
        <f>IF(D36&lt;=H36,1,"Error")</f>
        <v>1</v>
      </c>
    </row>
    <row r="37" spans="1:11">
      <c r="A37" t="s">
        <v>162</v>
      </c>
      <c r="B37" t="s">
        <v>52</v>
      </c>
      <c r="C37" t="s">
        <v>19</v>
      </c>
      <c r="D37" s="3">
        <v>6</v>
      </c>
      <c r="E37" s="3">
        <v>120</v>
      </c>
      <c r="F37" t="s">
        <v>86</v>
      </c>
      <c r="G37" t="s">
        <v>52</v>
      </c>
      <c r="H37" s="4">
        <v>135</v>
      </c>
      <c r="I37" s="3">
        <v>2100</v>
      </c>
      <c r="J37" s="3">
        <v>970</v>
      </c>
      <c r="K37" s="1">
        <f>IF(D37&lt;=H37,1,"Error")</f>
        <v>1</v>
      </c>
    </row>
    <row r="38" spans="1:11">
      <c r="A38" t="s">
        <v>161</v>
      </c>
      <c r="B38" t="s">
        <v>160</v>
      </c>
      <c r="C38" t="s">
        <v>35</v>
      </c>
      <c r="D38" s="3">
        <v>5302</v>
      </c>
      <c r="E38" s="3">
        <v>109000</v>
      </c>
      <c r="F38" t="s">
        <v>159</v>
      </c>
      <c r="G38" t="s">
        <v>74</v>
      </c>
      <c r="H38" s="3">
        <v>14098</v>
      </c>
      <c r="I38" s="3">
        <v>494000</v>
      </c>
      <c r="J38" s="3">
        <v>930</v>
      </c>
      <c r="K38" s="1">
        <f>IF(D38&lt;=H38,1,"Error")</f>
        <v>1</v>
      </c>
    </row>
    <row r="39" spans="1:11">
      <c r="A39" t="s">
        <v>158</v>
      </c>
      <c r="B39" t="s">
        <v>37</v>
      </c>
      <c r="C39" t="s">
        <v>62</v>
      </c>
      <c r="D39" s="3">
        <v>6</v>
      </c>
      <c r="E39" s="3">
        <v>0</v>
      </c>
      <c r="F39" t="s">
        <v>157</v>
      </c>
      <c r="G39" t="s">
        <v>67</v>
      </c>
      <c r="H39" s="3">
        <v>132</v>
      </c>
      <c r="I39" s="3">
        <v>45</v>
      </c>
      <c r="J39" s="3">
        <v>920</v>
      </c>
      <c r="K39" s="1">
        <f>IF(D39&lt;=H39,1,"Error")</f>
        <v>1</v>
      </c>
    </row>
    <row r="40" spans="1:11">
      <c r="A40" t="s">
        <v>156</v>
      </c>
      <c r="B40" t="s">
        <v>63</v>
      </c>
      <c r="C40" t="s">
        <v>62</v>
      </c>
      <c r="D40" s="3">
        <v>24</v>
      </c>
      <c r="E40" s="3">
        <v>2000</v>
      </c>
      <c r="F40" t="s">
        <v>64</v>
      </c>
      <c r="G40" t="s">
        <v>63</v>
      </c>
      <c r="H40" s="3">
        <v>227962</v>
      </c>
      <c r="I40" s="3">
        <v>103000000</v>
      </c>
      <c r="J40" s="3">
        <v>910</v>
      </c>
      <c r="K40" s="1">
        <f>IF(D40&lt;=H40,1,"Error")</f>
        <v>1</v>
      </c>
    </row>
    <row r="41" spans="1:11">
      <c r="A41" t="s">
        <v>99</v>
      </c>
      <c r="B41" t="s">
        <v>98</v>
      </c>
      <c r="C41" t="s">
        <v>62</v>
      </c>
      <c r="D41" s="3">
        <v>331</v>
      </c>
      <c r="E41" s="3">
        <v>6000</v>
      </c>
      <c r="F41" t="s">
        <v>155</v>
      </c>
      <c r="G41" t="s">
        <v>137</v>
      </c>
      <c r="H41" s="4">
        <v>104530</v>
      </c>
      <c r="I41" s="3">
        <v>22000000</v>
      </c>
      <c r="J41" s="3">
        <v>880</v>
      </c>
      <c r="K41" s="1">
        <f>IF(D41&lt;=H41,1,"Error")</f>
        <v>1</v>
      </c>
    </row>
    <row r="42" spans="1:11">
      <c r="A42" t="s">
        <v>79</v>
      </c>
      <c r="B42" t="s">
        <v>22</v>
      </c>
      <c r="C42" t="s">
        <v>19</v>
      </c>
      <c r="D42" s="3">
        <v>26</v>
      </c>
      <c r="E42" s="3">
        <v>2500</v>
      </c>
      <c r="F42" t="s">
        <v>154</v>
      </c>
      <c r="G42" t="s">
        <v>154</v>
      </c>
      <c r="H42" s="4">
        <v>65610</v>
      </c>
      <c r="I42" s="3">
        <v>20278000</v>
      </c>
      <c r="J42" s="3">
        <v>860</v>
      </c>
      <c r="K42" s="1">
        <f>IF(D42&lt;=H42,1,"Error")</f>
        <v>1</v>
      </c>
    </row>
    <row r="43" spans="1:11" s="5" customFormat="1">
      <c r="A43" t="s">
        <v>43</v>
      </c>
      <c r="B43" t="s">
        <v>42</v>
      </c>
      <c r="C43" t="s">
        <v>35</v>
      </c>
      <c r="D43" s="3">
        <v>1694</v>
      </c>
      <c r="E43" s="3">
        <v>43000</v>
      </c>
      <c r="F43" t="s">
        <v>153</v>
      </c>
      <c r="G43" t="s">
        <v>140</v>
      </c>
      <c r="H43" s="3">
        <v>5587</v>
      </c>
      <c r="I43" s="3">
        <v>136000</v>
      </c>
      <c r="J43" s="3">
        <v>840</v>
      </c>
      <c r="K43" s="1">
        <f>IF(D43&lt;=H43,1,"Error")</f>
        <v>1</v>
      </c>
    </row>
    <row r="44" spans="1:11">
      <c r="A44" t="s">
        <v>50</v>
      </c>
      <c r="B44" t="s">
        <v>49</v>
      </c>
      <c r="C44" t="s">
        <v>35</v>
      </c>
      <c r="D44" s="3">
        <v>6</v>
      </c>
      <c r="E44" s="3">
        <v>1600</v>
      </c>
      <c r="F44" t="s">
        <v>92</v>
      </c>
      <c r="G44" t="s">
        <v>37</v>
      </c>
      <c r="H44" s="3">
        <v>76</v>
      </c>
      <c r="I44" s="3">
        <v>11000</v>
      </c>
      <c r="J44" s="3">
        <v>820</v>
      </c>
      <c r="K44" s="1">
        <f>IF(D44&lt;=H44,1,"Error")</f>
        <v>1</v>
      </c>
    </row>
    <row r="45" spans="1:11">
      <c r="A45" t="s">
        <v>152</v>
      </c>
      <c r="B45" t="s">
        <v>37</v>
      </c>
      <c r="C45" t="s">
        <v>35</v>
      </c>
      <c r="D45" s="3">
        <v>23</v>
      </c>
      <c r="E45" s="3">
        <v>900</v>
      </c>
      <c r="F45" t="s">
        <v>70</v>
      </c>
      <c r="G45" t="s">
        <v>37</v>
      </c>
      <c r="H45" s="3">
        <v>24</v>
      </c>
      <c r="I45" s="3">
        <v>68</v>
      </c>
      <c r="J45" s="3">
        <v>810</v>
      </c>
      <c r="K45" s="1">
        <f>IF(D45&lt;=H45,1,"Error")</f>
        <v>1</v>
      </c>
    </row>
    <row r="46" spans="1:11">
      <c r="A46" t="s">
        <v>30</v>
      </c>
      <c r="B46" t="s">
        <v>29</v>
      </c>
      <c r="C46" t="s">
        <v>15</v>
      </c>
      <c r="D46" s="3">
        <v>2130800</v>
      </c>
      <c r="E46" s="3">
        <v>56000</v>
      </c>
      <c r="F46" t="s">
        <v>14</v>
      </c>
      <c r="G46" t="s">
        <v>13</v>
      </c>
      <c r="H46" s="4">
        <v>40000000</v>
      </c>
      <c r="I46" s="3">
        <v>750000000</v>
      </c>
      <c r="J46" s="3">
        <v>760</v>
      </c>
      <c r="K46" s="1">
        <f>IF(D46&lt;=H46,1,"Error")</f>
        <v>1</v>
      </c>
    </row>
    <row r="47" spans="1:11">
      <c r="A47" t="s">
        <v>83</v>
      </c>
      <c r="B47" t="s">
        <v>83</v>
      </c>
      <c r="C47" t="s">
        <v>35</v>
      </c>
      <c r="D47" s="3">
        <v>21</v>
      </c>
      <c r="E47" s="3">
        <v>10100</v>
      </c>
      <c r="F47" t="s">
        <v>151</v>
      </c>
      <c r="G47" t="s">
        <v>84</v>
      </c>
      <c r="H47" s="3">
        <v>23</v>
      </c>
      <c r="I47" s="3">
        <v>2500</v>
      </c>
      <c r="J47" s="3">
        <v>710</v>
      </c>
      <c r="K47" s="1">
        <f>IF(D47&lt;=H47,1,"Error")</f>
        <v>1</v>
      </c>
    </row>
    <row r="48" spans="1:11">
      <c r="A48" t="s">
        <v>150</v>
      </c>
      <c r="B48" t="s">
        <v>37</v>
      </c>
      <c r="C48" t="s">
        <v>35</v>
      </c>
      <c r="D48" s="3">
        <v>15</v>
      </c>
      <c r="E48" s="3">
        <v>1000</v>
      </c>
      <c r="F48" t="s">
        <v>149</v>
      </c>
      <c r="G48" t="s">
        <v>38</v>
      </c>
      <c r="H48" s="3">
        <v>31</v>
      </c>
      <c r="I48">
        <v>0</v>
      </c>
      <c r="J48" s="3">
        <v>690</v>
      </c>
      <c r="K48" s="1">
        <f>IF(D48&lt;=H48,1,"Error")</f>
        <v>1</v>
      </c>
    </row>
    <row r="49" spans="1:11" s="5" customFormat="1">
      <c r="A49" t="s">
        <v>148</v>
      </c>
      <c r="B49" t="s">
        <v>37</v>
      </c>
      <c r="C49" t="s">
        <v>35</v>
      </c>
      <c r="D49" s="3">
        <v>40</v>
      </c>
      <c r="E49" s="3">
        <v>500</v>
      </c>
      <c r="F49" t="s">
        <v>127</v>
      </c>
      <c r="G49" t="s">
        <v>37</v>
      </c>
      <c r="H49" s="3">
        <v>45</v>
      </c>
      <c r="I49" s="3">
        <v>2200</v>
      </c>
      <c r="J49" s="3">
        <v>690</v>
      </c>
      <c r="K49" s="1">
        <f>IF(D49&lt;=H49,1,"Error")</f>
        <v>1</v>
      </c>
    </row>
    <row r="50" spans="1:11">
      <c r="A50" t="s">
        <v>147</v>
      </c>
      <c r="B50" t="s">
        <v>100</v>
      </c>
      <c r="C50" t="s">
        <v>62</v>
      </c>
      <c r="D50" s="3">
        <v>19</v>
      </c>
      <c r="E50" s="3">
        <v>14000</v>
      </c>
      <c r="F50" t="s">
        <v>146</v>
      </c>
      <c r="G50" t="s">
        <v>100</v>
      </c>
      <c r="H50" s="3">
        <v>334</v>
      </c>
      <c r="I50" s="3">
        <v>34000</v>
      </c>
      <c r="J50" s="3">
        <v>690</v>
      </c>
      <c r="K50" s="1">
        <f>IF(D50&lt;=H50,1,"Error")</f>
        <v>1</v>
      </c>
    </row>
    <row r="51" spans="1:11">
      <c r="A51" s="5" t="s">
        <v>145</v>
      </c>
      <c r="B51" s="5" t="s">
        <v>84</v>
      </c>
      <c r="C51" s="5" t="s">
        <v>35</v>
      </c>
      <c r="D51" s="4">
        <v>39</v>
      </c>
      <c r="E51" s="4">
        <v>0</v>
      </c>
      <c r="F51" t="s">
        <v>144</v>
      </c>
      <c r="G51" t="s">
        <v>84</v>
      </c>
      <c r="H51" s="3">
        <v>384</v>
      </c>
      <c r="I51" s="3">
        <v>5000</v>
      </c>
      <c r="J51" s="3">
        <v>680</v>
      </c>
      <c r="K51" s="1">
        <f>IF(D51&lt;=H51,1,"Error")</f>
        <v>1</v>
      </c>
    </row>
    <row r="52" spans="1:11">
      <c r="A52" t="s">
        <v>143</v>
      </c>
      <c r="B52" t="s">
        <v>142</v>
      </c>
      <c r="C52" t="s">
        <v>35</v>
      </c>
      <c r="D52" s="3">
        <v>260</v>
      </c>
      <c r="E52" s="3">
        <v>71000</v>
      </c>
      <c r="F52" t="s">
        <v>141</v>
      </c>
      <c r="G52" t="s">
        <v>140</v>
      </c>
      <c r="H52" s="4">
        <v>434</v>
      </c>
      <c r="I52" s="3">
        <v>9000</v>
      </c>
      <c r="J52" s="3">
        <v>670</v>
      </c>
      <c r="K52" s="1">
        <f>IF(D52&lt;=H52,1,"Error")</f>
        <v>1</v>
      </c>
    </row>
    <row r="53" spans="1:11">
      <c r="A53" t="s">
        <v>139</v>
      </c>
      <c r="B53" t="s">
        <v>33</v>
      </c>
      <c r="C53" t="s">
        <v>35</v>
      </c>
      <c r="D53" s="3">
        <v>920</v>
      </c>
      <c r="E53" s="3">
        <v>600</v>
      </c>
      <c r="F53" t="s">
        <v>36</v>
      </c>
      <c r="G53" t="s">
        <v>33</v>
      </c>
      <c r="H53" s="3">
        <v>111583</v>
      </c>
      <c r="I53" s="3">
        <v>3520000</v>
      </c>
      <c r="J53" s="3">
        <v>650</v>
      </c>
      <c r="K53" s="1">
        <f>IF(D53&lt;=H53,1,"Error")</f>
        <v>1</v>
      </c>
    </row>
    <row r="54" spans="1:11">
      <c r="A54" t="s">
        <v>138</v>
      </c>
      <c r="B54" t="s">
        <v>137</v>
      </c>
      <c r="C54" t="s">
        <v>62</v>
      </c>
      <c r="D54" s="3">
        <v>109965</v>
      </c>
      <c r="E54" s="3">
        <v>52990000</v>
      </c>
      <c r="F54" t="s">
        <v>18</v>
      </c>
      <c r="G54" t="s">
        <v>136</v>
      </c>
      <c r="H54" s="4">
        <v>82000000</v>
      </c>
      <c r="I54" s="3">
        <v>6000000000</v>
      </c>
      <c r="J54" s="3">
        <v>650</v>
      </c>
      <c r="K54" s="1">
        <f>IF(D54&lt;=H54,1,"Error")</f>
        <v>1</v>
      </c>
    </row>
    <row r="55" spans="1:11">
      <c r="A55" t="s">
        <v>135</v>
      </c>
      <c r="B55" t="s">
        <v>134</v>
      </c>
      <c r="C55" t="s">
        <v>25</v>
      </c>
      <c r="D55" s="3">
        <v>991</v>
      </c>
      <c r="E55" s="3">
        <v>272000</v>
      </c>
      <c r="F55" t="s">
        <v>14</v>
      </c>
      <c r="G55" t="s">
        <v>133</v>
      </c>
      <c r="H55" s="4">
        <v>40000000</v>
      </c>
      <c r="I55" s="3">
        <v>750000000</v>
      </c>
      <c r="J55" s="3">
        <v>640</v>
      </c>
      <c r="K55" s="1">
        <f>IF(D55&lt;=H55,1,"Error")</f>
        <v>1</v>
      </c>
    </row>
    <row r="56" spans="1:11">
      <c r="A56" t="s">
        <v>132</v>
      </c>
      <c r="B56" t="s">
        <v>89</v>
      </c>
      <c r="C56" t="s">
        <v>62</v>
      </c>
      <c r="D56" s="3">
        <v>4</v>
      </c>
      <c r="E56" s="3">
        <v>79</v>
      </c>
      <c r="F56" t="s">
        <v>114</v>
      </c>
      <c r="G56" t="s">
        <v>89</v>
      </c>
      <c r="H56" s="3">
        <v>7</v>
      </c>
      <c r="I56" s="3">
        <v>7000</v>
      </c>
      <c r="J56" s="3">
        <v>640</v>
      </c>
      <c r="K56" s="1">
        <f>IF(D56&lt;=H56,1,"Error")</f>
        <v>1</v>
      </c>
    </row>
    <row r="57" spans="1:11">
      <c r="A57" t="s">
        <v>131</v>
      </c>
      <c r="B57" t="s">
        <v>52</v>
      </c>
      <c r="C57" t="s">
        <v>35</v>
      </c>
      <c r="D57" s="3">
        <v>128</v>
      </c>
      <c r="E57">
        <v>20</v>
      </c>
      <c r="F57" t="s">
        <v>130</v>
      </c>
      <c r="G57" t="s">
        <v>33</v>
      </c>
      <c r="H57" s="4">
        <v>442</v>
      </c>
      <c r="I57" s="3">
        <v>0</v>
      </c>
      <c r="J57" s="3">
        <v>620</v>
      </c>
      <c r="K57" s="1">
        <f>IF(D57&lt;=H57,1,"Error")</f>
        <v>1</v>
      </c>
    </row>
    <row r="58" spans="1:11">
      <c r="A58" t="s">
        <v>129</v>
      </c>
      <c r="B58" t="s">
        <v>44</v>
      </c>
      <c r="C58" t="s">
        <v>62</v>
      </c>
      <c r="D58" s="3">
        <v>4</v>
      </c>
      <c r="E58" s="3">
        <v>0</v>
      </c>
      <c r="F58" t="s">
        <v>128</v>
      </c>
      <c r="G58" t="s">
        <v>44</v>
      </c>
      <c r="H58" s="3">
        <v>5</v>
      </c>
      <c r="I58" s="3">
        <v>50</v>
      </c>
      <c r="J58" s="3">
        <v>620</v>
      </c>
      <c r="K58" s="1">
        <f>IF(D58&lt;=H58,1,"Error")</f>
        <v>1</v>
      </c>
    </row>
    <row r="59" spans="1:11">
      <c r="A59" t="s">
        <v>127</v>
      </c>
      <c r="B59" t="s">
        <v>37</v>
      </c>
      <c r="C59" t="s">
        <v>35</v>
      </c>
      <c r="D59" s="3">
        <v>45</v>
      </c>
      <c r="E59" s="3">
        <v>2200</v>
      </c>
      <c r="F59" t="s">
        <v>69</v>
      </c>
      <c r="G59" t="s">
        <v>37</v>
      </c>
      <c r="H59" s="3">
        <v>1043</v>
      </c>
      <c r="I59" s="3">
        <v>184000</v>
      </c>
      <c r="J59" s="3">
        <v>610</v>
      </c>
      <c r="K59" s="1">
        <f>IF(D59&lt;=H59,1,"Error")</f>
        <v>1</v>
      </c>
    </row>
    <row r="60" spans="1:11">
      <c r="A60" t="s">
        <v>126</v>
      </c>
      <c r="B60" t="s">
        <v>125</v>
      </c>
      <c r="C60" t="s">
        <v>35</v>
      </c>
      <c r="D60" s="3">
        <v>50</v>
      </c>
      <c r="E60" s="3">
        <v>57</v>
      </c>
      <c r="F60" t="s">
        <v>14</v>
      </c>
      <c r="G60" t="s">
        <v>125</v>
      </c>
      <c r="H60" s="4">
        <v>40000000</v>
      </c>
      <c r="I60" s="3">
        <v>750000000</v>
      </c>
      <c r="J60" s="3">
        <v>600</v>
      </c>
      <c r="K60" s="1">
        <f>IF(D60&lt;=H60,1,"Error")</f>
        <v>1</v>
      </c>
    </row>
    <row r="61" spans="1:11">
      <c r="A61" t="s">
        <v>124</v>
      </c>
      <c r="B61" t="s">
        <v>89</v>
      </c>
      <c r="C61" t="s">
        <v>62</v>
      </c>
      <c r="D61" s="3">
        <v>2</v>
      </c>
      <c r="E61" s="3">
        <v>0</v>
      </c>
      <c r="F61" t="s">
        <v>123</v>
      </c>
      <c r="G61" t="s">
        <v>44</v>
      </c>
      <c r="H61" s="3">
        <v>6</v>
      </c>
      <c r="I61" s="3">
        <v>90</v>
      </c>
      <c r="J61" s="3">
        <v>570</v>
      </c>
      <c r="K61" s="1">
        <f>IF(D61&lt;=H61,1,"Error")</f>
        <v>1</v>
      </c>
    </row>
    <row r="62" spans="1:11">
      <c r="A62" t="s">
        <v>122</v>
      </c>
      <c r="B62" t="s">
        <v>33</v>
      </c>
      <c r="C62" t="s">
        <v>35</v>
      </c>
      <c r="D62" s="3">
        <v>260</v>
      </c>
      <c r="E62">
        <v>1200</v>
      </c>
      <c r="F62" t="s">
        <v>121</v>
      </c>
      <c r="G62" t="s">
        <v>42</v>
      </c>
      <c r="H62" s="3">
        <v>1125</v>
      </c>
      <c r="I62" s="3">
        <v>143000</v>
      </c>
      <c r="J62" s="3">
        <v>570</v>
      </c>
      <c r="K62" s="1">
        <f>IF(D62&lt;=H62,1,"Error")</f>
        <v>1</v>
      </c>
    </row>
    <row r="63" spans="1:11">
      <c r="A63" t="s">
        <v>120</v>
      </c>
      <c r="B63" t="s">
        <v>119</v>
      </c>
      <c r="C63" t="s">
        <v>35</v>
      </c>
      <c r="D63" s="3">
        <v>3956</v>
      </c>
      <c r="E63" s="3">
        <v>39600</v>
      </c>
      <c r="F63" t="s">
        <v>118</v>
      </c>
      <c r="G63" t="s">
        <v>37</v>
      </c>
      <c r="H63" s="3">
        <v>16372</v>
      </c>
      <c r="I63" s="3">
        <v>251000</v>
      </c>
      <c r="J63" s="3">
        <v>570</v>
      </c>
      <c r="K63" s="1">
        <f>IF(D63&lt;=H63,1,"Error")</f>
        <v>1</v>
      </c>
    </row>
    <row r="64" spans="1:11">
      <c r="A64" t="s">
        <v>117</v>
      </c>
      <c r="B64" t="s">
        <v>100</v>
      </c>
      <c r="C64" t="s">
        <v>62</v>
      </c>
      <c r="D64" s="3">
        <v>110</v>
      </c>
      <c r="E64" s="3">
        <v>6600</v>
      </c>
      <c r="F64" t="s">
        <v>116</v>
      </c>
      <c r="G64" t="s">
        <v>100</v>
      </c>
      <c r="H64" s="3">
        <v>334</v>
      </c>
      <c r="I64" s="3">
        <v>34000</v>
      </c>
      <c r="J64" s="3">
        <v>530</v>
      </c>
      <c r="K64" s="1">
        <f>IF(D64&lt;=H64,1,"Error")</f>
        <v>1</v>
      </c>
    </row>
    <row r="65" spans="1:11">
      <c r="A65" t="s">
        <v>46</v>
      </c>
      <c r="B65" t="s">
        <v>115</v>
      </c>
      <c r="C65" t="s">
        <v>47</v>
      </c>
      <c r="D65" s="3">
        <v>748168</v>
      </c>
      <c r="E65" s="3">
        <v>21258000</v>
      </c>
      <c r="F65" t="s">
        <v>18</v>
      </c>
      <c r="G65" t="s">
        <v>17</v>
      </c>
      <c r="H65" s="4">
        <v>82000000</v>
      </c>
      <c r="I65" s="3">
        <v>6000000000</v>
      </c>
      <c r="J65" s="3">
        <v>510</v>
      </c>
      <c r="K65" s="1">
        <f>IF(D65&lt;=H65,1,"Error")</f>
        <v>1</v>
      </c>
    </row>
    <row r="66" spans="1:11">
      <c r="A66" t="s">
        <v>114</v>
      </c>
      <c r="B66" t="s">
        <v>89</v>
      </c>
      <c r="C66" t="s">
        <v>62</v>
      </c>
      <c r="D66" s="3">
        <v>7</v>
      </c>
      <c r="E66" s="3">
        <v>7000</v>
      </c>
      <c r="F66" t="s">
        <v>113</v>
      </c>
      <c r="G66" t="s">
        <v>84</v>
      </c>
      <c r="H66" s="4">
        <v>7</v>
      </c>
      <c r="I66" s="3">
        <v>2000</v>
      </c>
      <c r="J66" s="3">
        <v>470</v>
      </c>
      <c r="K66" s="1">
        <f>IF(D66&lt;=H66,1,"Error")</f>
        <v>1</v>
      </c>
    </row>
    <row r="67" spans="1:11">
      <c r="A67" t="s">
        <v>112</v>
      </c>
      <c r="B67" t="s">
        <v>33</v>
      </c>
      <c r="C67" t="s">
        <v>35</v>
      </c>
      <c r="D67" s="3">
        <v>3</v>
      </c>
      <c r="E67" s="3">
        <v>430</v>
      </c>
      <c r="F67" t="s">
        <v>43</v>
      </c>
      <c r="G67" t="s">
        <v>42</v>
      </c>
      <c r="H67" s="3">
        <v>1694</v>
      </c>
      <c r="I67" s="3">
        <v>43000</v>
      </c>
      <c r="J67" s="3">
        <v>470</v>
      </c>
      <c r="K67" s="1">
        <f>IF(D67&lt;=H67,1,"Error")</f>
        <v>1</v>
      </c>
    </row>
    <row r="68" spans="1:11">
      <c r="A68" t="s">
        <v>111</v>
      </c>
      <c r="B68" t="s">
        <v>37</v>
      </c>
      <c r="C68" t="s">
        <v>19</v>
      </c>
      <c r="D68" s="3">
        <v>1</v>
      </c>
      <c r="E68" s="3">
        <v>0</v>
      </c>
      <c r="F68" t="s">
        <v>103</v>
      </c>
      <c r="G68" t="s">
        <v>103</v>
      </c>
      <c r="H68" s="4">
        <v>587041</v>
      </c>
      <c r="I68" s="3">
        <v>22005000</v>
      </c>
      <c r="J68" s="3">
        <v>450</v>
      </c>
      <c r="K68" s="1">
        <f>IF(D68&lt;=H68,1,"Error")</f>
        <v>1</v>
      </c>
    </row>
    <row r="69" spans="1:11">
      <c r="A69" t="s">
        <v>110</v>
      </c>
      <c r="B69" t="s">
        <v>71</v>
      </c>
      <c r="C69" t="s">
        <v>27</v>
      </c>
      <c r="D69" s="3">
        <v>377</v>
      </c>
      <c r="E69" s="3">
        <v>0</v>
      </c>
      <c r="F69" t="s">
        <v>30</v>
      </c>
      <c r="G69" t="s">
        <v>29</v>
      </c>
      <c r="H69" s="3">
        <v>2130800</v>
      </c>
      <c r="I69" s="3">
        <v>56000</v>
      </c>
      <c r="J69" s="3">
        <v>450</v>
      </c>
      <c r="K69" s="1">
        <f>IF(D69&lt;=H69,1,"Error")</f>
        <v>1</v>
      </c>
    </row>
    <row r="70" spans="1:11">
      <c r="A70" t="s">
        <v>109</v>
      </c>
      <c r="B70" t="s">
        <v>108</v>
      </c>
      <c r="C70" t="s">
        <v>25</v>
      </c>
      <c r="D70" s="3">
        <v>741</v>
      </c>
      <c r="E70" s="3">
        <v>260000</v>
      </c>
      <c r="F70" t="s">
        <v>107</v>
      </c>
      <c r="G70" t="s">
        <v>106</v>
      </c>
      <c r="H70" s="4">
        <v>2034</v>
      </c>
      <c r="I70" s="3">
        <v>899000</v>
      </c>
      <c r="J70" s="3">
        <v>450</v>
      </c>
      <c r="K70" s="1">
        <f>IF(D70&lt;=H70,1,"Error")</f>
        <v>1</v>
      </c>
    </row>
    <row r="71" spans="1:11">
      <c r="A71" t="s">
        <v>72</v>
      </c>
      <c r="B71" t="s">
        <v>71</v>
      </c>
      <c r="C71" t="s">
        <v>27</v>
      </c>
      <c r="D71" s="4">
        <v>39044</v>
      </c>
      <c r="E71" s="3">
        <v>2600</v>
      </c>
      <c r="F71" t="s">
        <v>30</v>
      </c>
      <c r="G71" t="s">
        <v>29</v>
      </c>
      <c r="H71" s="3">
        <v>2130800</v>
      </c>
      <c r="I71" s="3">
        <v>56000</v>
      </c>
      <c r="J71" s="3">
        <v>440</v>
      </c>
      <c r="K71" s="1">
        <f>IF(D71&lt;=H71,1,"Error")</f>
        <v>1</v>
      </c>
    </row>
    <row r="72" spans="1:11">
      <c r="A72" t="s">
        <v>105</v>
      </c>
      <c r="B72" t="s">
        <v>52</v>
      </c>
      <c r="C72" t="s">
        <v>19</v>
      </c>
      <c r="D72" s="3">
        <v>368</v>
      </c>
      <c r="E72" s="3">
        <v>0</v>
      </c>
      <c r="F72" t="s">
        <v>104</v>
      </c>
      <c r="G72" t="s">
        <v>37</v>
      </c>
      <c r="H72" s="3">
        <v>6675</v>
      </c>
      <c r="I72" s="3">
        <v>45</v>
      </c>
      <c r="J72" s="3">
        <v>420</v>
      </c>
      <c r="K72" s="1">
        <f>IF(D72&lt;=H72,1,"Error")</f>
        <v>1</v>
      </c>
    </row>
    <row r="73" spans="1:11">
      <c r="A73" t="s">
        <v>103</v>
      </c>
      <c r="B73" t="s">
        <v>103</v>
      </c>
      <c r="C73" t="s">
        <v>19</v>
      </c>
      <c r="D73" s="3">
        <v>587713</v>
      </c>
      <c r="E73" s="3">
        <v>22434000</v>
      </c>
      <c r="F73" t="s">
        <v>18</v>
      </c>
      <c r="G73" t="s">
        <v>102</v>
      </c>
      <c r="H73" s="4">
        <v>82000000</v>
      </c>
      <c r="I73" s="3">
        <v>6000000000</v>
      </c>
      <c r="J73" s="3">
        <v>420</v>
      </c>
      <c r="K73" s="1">
        <f>IF(D73&lt;=H73,1,"Error")</f>
        <v>1</v>
      </c>
    </row>
    <row r="74" spans="1:11">
      <c r="A74" t="s">
        <v>101</v>
      </c>
      <c r="B74" t="s">
        <v>100</v>
      </c>
      <c r="C74" t="s">
        <v>62</v>
      </c>
      <c r="D74" s="3">
        <v>50</v>
      </c>
      <c r="E74" s="3">
        <v>7000</v>
      </c>
      <c r="F74" t="s">
        <v>99</v>
      </c>
      <c r="G74" t="s">
        <v>98</v>
      </c>
      <c r="H74" s="3">
        <v>331</v>
      </c>
      <c r="I74" s="3">
        <v>6000</v>
      </c>
      <c r="J74" s="3">
        <v>420</v>
      </c>
      <c r="K74" s="1">
        <f>IF(D74&lt;=H74,1,"Error")</f>
        <v>1</v>
      </c>
    </row>
    <row r="75" spans="1:11">
      <c r="A75" t="s">
        <v>97</v>
      </c>
      <c r="B75" t="s">
        <v>38</v>
      </c>
      <c r="C75" t="s">
        <v>96</v>
      </c>
      <c r="D75" s="3">
        <v>91</v>
      </c>
      <c r="E75" s="3">
        <v>6</v>
      </c>
      <c r="F75" t="s">
        <v>95</v>
      </c>
      <c r="G75" t="s">
        <v>38</v>
      </c>
      <c r="H75" s="3">
        <v>98</v>
      </c>
      <c r="I75" s="3">
        <v>260</v>
      </c>
      <c r="J75" s="3">
        <v>400</v>
      </c>
      <c r="K75" s="1">
        <f>IF(D75&lt;=H75,1,"Error")</f>
        <v>1</v>
      </c>
    </row>
    <row r="76" spans="1:11">
      <c r="A76" t="s">
        <v>94</v>
      </c>
      <c r="B76" t="s">
        <v>55</v>
      </c>
      <c r="C76" t="s">
        <v>27</v>
      </c>
      <c r="D76" s="3">
        <v>2741</v>
      </c>
      <c r="E76" s="3">
        <v>0</v>
      </c>
      <c r="F76" t="s">
        <v>93</v>
      </c>
      <c r="G76" t="s">
        <v>71</v>
      </c>
      <c r="H76" s="4">
        <v>14443</v>
      </c>
      <c r="I76" s="3">
        <v>0</v>
      </c>
      <c r="J76" s="3">
        <v>370</v>
      </c>
      <c r="K76" s="1">
        <f>IF(D76&lt;=H76,1,"Error")</f>
        <v>1</v>
      </c>
    </row>
    <row r="77" spans="1:11">
      <c r="A77" t="s">
        <v>92</v>
      </c>
      <c r="B77" t="s">
        <v>37</v>
      </c>
      <c r="C77" t="s">
        <v>35</v>
      </c>
      <c r="D77" s="3">
        <v>76</v>
      </c>
      <c r="E77" s="3">
        <v>11000</v>
      </c>
      <c r="F77" t="s">
        <v>43</v>
      </c>
      <c r="G77" t="s">
        <v>42</v>
      </c>
      <c r="H77" s="3">
        <v>1694</v>
      </c>
      <c r="I77" s="3">
        <v>43000</v>
      </c>
      <c r="J77" s="3">
        <v>360</v>
      </c>
      <c r="K77" s="1">
        <f>IF(D77&lt;=H77,1,"Error")</f>
        <v>1</v>
      </c>
    </row>
    <row r="78" spans="1:11">
      <c r="A78" t="s">
        <v>91</v>
      </c>
      <c r="B78" t="s">
        <v>89</v>
      </c>
      <c r="C78" t="s">
        <v>62</v>
      </c>
      <c r="D78" s="3">
        <v>2</v>
      </c>
      <c r="E78" s="3">
        <v>0</v>
      </c>
      <c r="F78" t="s">
        <v>90</v>
      </c>
      <c r="G78" t="s">
        <v>89</v>
      </c>
      <c r="H78" s="3">
        <v>2.4</v>
      </c>
      <c r="I78" s="3">
        <v>5</v>
      </c>
      <c r="J78" s="3">
        <v>360</v>
      </c>
      <c r="K78" s="1">
        <f>IF(D78&lt;=H78,1,"Error")</f>
        <v>1</v>
      </c>
    </row>
    <row r="79" spans="1:11">
      <c r="A79" t="s">
        <v>88</v>
      </c>
      <c r="B79" t="s">
        <v>44</v>
      </c>
      <c r="C79" t="s">
        <v>62</v>
      </c>
      <c r="D79" s="3">
        <v>100</v>
      </c>
      <c r="E79">
        <v>500</v>
      </c>
      <c r="F79" t="s">
        <v>87</v>
      </c>
      <c r="G79" t="s">
        <v>44</v>
      </c>
      <c r="H79" s="4">
        <f>1632*2.59</f>
        <v>4226.88</v>
      </c>
      <c r="I79" s="3">
        <v>200</v>
      </c>
      <c r="J79" s="3">
        <v>350</v>
      </c>
      <c r="K79" s="1">
        <f>IF(D79&lt;=H79,1,"Error")</f>
        <v>1</v>
      </c>
    </row>
    <row r="80" spans="1:11">
      <c r="A80" t="s">
        <v>86</v>
      </c>
      <c r="B80" t="s">
        <v>52</v>
      </c>
      <c r="C80" t="s">
        <v>19</v>
      </c>
      <c r="D80" s="3">
        <v>135</v>
      </c>
      <c r="E80" s="3">
        <v>2000</v>
      </c>
      <c r="F80" t="s">
        <v>32</v>
      </c>
      <c r="G80" t="s">
        <v>20</v>
      </c>
      <c r="H80" s="3">
        <v>138794</v>
      </c>
      <c r="I80" s="3">
        <v>139449000</v>
      </c>
      <c r="J80" s="3">
        <v>330</v>
      </c>
      <c r="K80" s="1">
        <f>IF(D80&lt;=H80,1,"Error")</f>
        <v>1</v>
      </c>
    </row>
    <row r="81" spans="1:11">
      <c r="A81" t="s">
        <v>85</v>
      </c>
      <c r="B81" t="s">
        <v>84</v>
      </c>
      <c r="C81" t="s">
        <v>35</v>
      </c>
      <c r="D81" s="3">
        <v>6</v>
      </c>
      <c r="E81" s="3">
        <v>335</v>
      </c>
      <c r="F81" t="s">
        <v>83</v>
      </c>
      <c r="G81" t="s">
        <v>83</v>
      </c>
      <c r="H81" s="3">
        <v>21</v>
      </c>
      <c r="I81" s="3">
        <v>10100</v>
      </c>
      <c r="J81" s="3">
        <v>290</v>
      </c>
      <c r="K81" s="1">
        <f>IF(D81&lt;=H81,1,"Error")</f>
        <v>1</v>
      </c>
    </row>
    <row r="82" spans="1:11">
      <c r="A82" t="s">
        <v>82</v>
      </c>
      <c r="B82" t="s">
        <v>49</v>
      </c>
      <c r="C82" t="s">
        <v>35</v>
      </c>
      <c r="D82" s="3">
        <v>3</v>
      </c>
      <c r="E82" s="3">
        <v>481</v>
      </c>
      <c r="F82" t="s">
        <v>50</v>
      </c>
      <c r="G82" t="s">
        <v>49</v>
      </c>
      <c r="H82" s="3">
        <v>6</v>
      </c>
      <c r="I82" s="3">
        <v>1600</v>
      </c>
      <c r="J82" s="3">
        <v>290</v>
      </c>
      <c r="K82" s="1">
        <f>IF(D82&lt;=H82,1,"Error")</f>
        <v>1</v>
      </c>
    </row>
    <row r="83" spans="1:11">
      <c r="A83" t="s">
        <v>81</v>
      </c>
      <c r="B83" t="s">
        <v>81</v>
      </c>
      <c r="C83" t="s">
        <v>15</v>
      </c>
      <c r="D83" s="3">
        <v>101826</v>
      </c>
      <c r="E83" s="3">
        <v>326000</v>
      </c>
      <c r="F83" t="s">
        <v>30</v>
      </c>
      <c r="G83" t="s">
        <v>29</v>
      </c>
      <c r="H83" s="3">
        <v>2130800</v>
      </c>
      <c r="I83" s="3">
        <v>56000</v>
      </c>
      <c r="J83" s="3">
        <v>280</v>
      </c>
      <c r="K83" s="1">
        <f>IF(D83&lt;=H83,1,"Error")</f>
        <v>1</v>
      </c>
    </row>
    <row r="84" spans="1:11">
      <c r="A84" t="s">
        <v>80</v>
      </c>
      <c r="B84" t="s">
        <v>22</v>
      </c>
      <c r="C84" t="s">
        <v>19</v>
      </c>
      <c r="D84" s="3">
        <v>5</v>
      </c>
      <c r="E84" s="3">
        <v>11000</v>
      </c>
      <c r="F84" t="s">
        <v>79</v>
      </c>
      <c r="G84" t="s">
        <v>22</v>
      </c>
      <c r="H84" s="3">
        <v>26</v>
      </c>
      <c r="I84" s="3">
        <v>2500</v>
      </c>
      <c r="J84" s="3">
        <v>280</v>
      </c>
      <c r="K84" s="1">
        <f>IF(D84&lt;=H84,1,"Error")</f>
        <v>1</v>
      </c>
    </row>
    <row r="85" spans="1:11">
      <c r="A85" t="s">
        <v>78</v>
      </c>
      <c r="B85" t="s">
        <v>37</v>
      </c>
      <c r="C85" t="s">
        <v>35</v>
      </c>
      <c r="D85" s="3">
        <v>18</v>
      </c>
      <c r="E85" s="3">
        <v>600</v>
      </c>
      <c r="F85" t="s">
        <v>77</v>
      </c>
      <c r="G85" t="s">
        <v>37</v>
      </c>
      <c r="H85" s="3">
        <v>20</v>
      </c>
      <c r="I85" s="3">
        <v>226</v>
      </c>
      <c r="J85" s="3">
        <v>270</v>
      </c>
      <c r="K85" s="1">
        <f>IF(D85&lt;=H85,1,"Error")</f>
        <v>1</v>
      </c>
    </row>
    <row r="86" spans="1:11">
      <c r="A86" t="s">
        <v>76</v>
      </c>
      <c r="B86" t="s">
        <v>74</v>
      </c>
      <c r="C86" t="s">
        <v>35</v>
      </c>
      <c r="D86" s="3">
        <v>1</v>
      </c>
      <c r="E86">
        <v>100</v>
      </c>
      <c r="F86" t="s">
        <v>75</v>
      </c>
      <c r="G86" t="s">
        <v>74</v>
      </c>
      <c r="H86" s="4">
        <v>9318</v>
      </c>
      <c r="I86" s="3">
        <v>175000</v>
      </c>
      <c r="J86" s="3">
        <v>250</v>
      </c>
      <c r="K86" s="1">
        <f>IF(D86&lt;=H86,1,"Error")</f>
        <v>1</v>
      </c>
    </row>
    <row r="87" spans="1:11">
      <c r="A87" t="s">
        <v>73</v>
      </c>
      <c r="B87" t="s">
        <v>71</v>
      </c>
      <c r="C87" t="s">
        <v>25</v>
      </c>
      <c r="D87" s="3">
        <f>68.7*2.59</f>
        <v>177.93299999999999</v>
      </c>
      <c r="E87" s="3">
        <v>9</v>
      </c>
      <c r="F87" t="s">
        <v>72</v>
      </c>
      <c r="G87" t="s">
        <v>71</v>
      </c>
      <c r="H87" s="4">
        <v>39044</v>
      </c>
      <c r="I87" s="3">
        <v>2600</v>
      </c>
      <c r="J87" s="3">
        <v>240</v>
      </c>
      <c r="K87" s="1">
        <f>IF(D87&lt;=H87,1,"Error")</f>
        <v>1</v>
      </c>
    </row>
    <row r="88" spans="1:11">
      <c r="A88" t="s">
        <v>70</v>
      </c>
      <c r="B88" t="s">
        <v>37</v>
      </c>
      <c r="C88" t="s">
        <v>35</v>
      </c>
      <c r="D88" s="3">
        <v>24</v>
      </c>
      <c r="E88" s="3">
        <v>68</v>
      </c>
      <c r="F88" t="s">
        <v>69</v>
      </c>
      <c r="G88" t="s">
        <v>37</v>
      </c>
      <c r="H88" s="3">
        <v>1069</v>
      </c>
      <c r="I88" s="3">
        <v>184000</v>
      </c>
      <c r="J88" s="3">
        <v>220</v>
      </c>
      <c r="K88" s="1">
        <f>IF(D88&lt;=H88,1,"Error")</f>
        <v>1</v>
      </c>
    </row>
    <row r="89" spans="1:11">
      <c r="A89" t="s">
        <v>68</v>
      </c>
      <c r="B89" t="s">
        <v>68</v>
      </c>
      <c r="C89" t="s">
        <v>25</v>
      </c>
      <c r="D89" s="3">
        <v>105806</v>
      </c>
      <c r="E89" s="3">
        <v>11167000</v>
      </c>
      <c r="F89" t="s">
        <v>14</v>
      </c>
      <c r="G89" t="s">
        <v>67</v>
      </c>
      <c r="H89" s="4">
        <v>40000000</v>
      </c>
      <c r="I89" s="3">
        <v>750000000</v>
      </c>
      <c r="J89" s="3">
        <v>210</v>
      </c>
      <c r="K89" s="1">
        <f>IF(D89&lt;=H89,1,"Error")</f>
        <v>1</v>
      </c>
    </row>
    <row r="90" spans="1:11">
      <c r="A90" t="s">
        <v>66</v>
      </c>
      <c r="B90" t="s">
        <v>44</v>
      </c>
      <c r="C90" t="s">
        <v>62</v>
      </c>
      <c r="D90" s="3">
        <v>115</v>
      </c>
      <c r="E90" s="3">
        <v>48000</v>
      </c>
      <c r="F90" t="s">
        <v>65</v>
      </c>
      <c r="G90" t="s">
        <v>38</v>
      </c>
      <c r="H90" s="3">
        <v>544</v>
      </c>
      <c r="I90" s="3">
        <v>162000</v>
      </c>
      <c r="J90" s="3">
        <v>190</v>
      </c>
      <c r="K90" s="1">
        <f>IF(D90&lt;=H90,1,"Error")</f>
        <v>1</v>
      </c>
    </row>
    <row r="91" spans="1:11">
      <c r="A91" t="s">
        <v>64</v>
      </c>
      <c r="B91" t="s">
        <v>63</v>
      </c>
      <c r="C91" t="s">
        <v>62</v>
      </c>
      <c r="D91" s="3">
        <v>225800</v>
      </c>
      <c r="E91" s="3">
        <v>104000000</v>
      </c>
      <c r="F91" t="s">
        <v>18</v>
      </c>
      <c r="G91" t="s">
        <v>61</v>
      </c>
      <c r="H91" s="4">
        <v>82000000</v>
      </c>
      <c r="I91" s="3">
        <v>6000000000</v>
      </c>
      <c r="J91" s="3">
        <v>180</v>
      </c>
      <c r="K91" s="1">
        <f>IF(D91&lt;=H91,1,"Error")</f>
        <v>1</v>
      </c>
    </row>
    <row r="92" spans="1:11">
      <c r="A92" t="s">
        <v>60</v>
      </c>
      <c r="B92" t="s">
        <v>59</v>
      </c>
      <c r="C92" t="s">
        <v>19</v>
      </c>
      <c r="D92" s="3">
        <v>1865</v>
      </c>
      <c r="E92" s="3">
        <v>1219000</v>
      </c>
      <c r="F92" t="s">
        <v>58</v>
      </c>
      <c r="G92" t="s">
        <v>37</v>
      </c>
      <c r="H92" s="3">
        <v>2512</v>
      </c>
      <c r="I92" s="3">
        <v>844000</v>
      </c>
      <c r="J92" s="3">
        <v>170</v>
      </c>
      <c r="K92" s="1">
        <f>IF(D92&lt;=H92,1,"Error")</f>
        <v>1</v>
      </c>
    </row>
    <row r="93" spans="1:11">
      <c r="A93" t="s">
        <v>57</v>
      </c>
      <c r="B93" t="s">
        <v>55</v>
      </c>
      <c r="C93" t="s">
        <v>27</v>
      </c>
      <c r="D93" s="3">
        <v>324</v>
      </c>
      <c r="E93" s="3">
        <v>0</v>
      </c>
      <c r="F93" t="s">
        <v>56</v>
      </c>
      <c r="G93" t="s">
        <v>55</v>
      </c>
      <c r="H93" s="4">
        <v>467</v>
      </c>
      <c r="I93" s="3">
        <v>0</v>
      </c>
      <c r="J93" s="3">
        <v>170</v>
      </c>
      <c r="K93" s="1">
        <f>IF(D93&lt;=H93,1,"Error")</f>
        <v>1</v>
      </c>
    </row>
    <row r="94" spans="1:11">
      <c r="A94" t="s">
        <v>54</v>
      </c>
      <c r="B94" t="s">
        <v>53</v>
      </c>
      <c r="C94" t="s">
        <v>35</v>
      </c>
      <c r="D94" s="3">
        <v>785753</v>
      </c>
      <c r="E94" s="3">
        <v>11818000</v>
      </c>
      <c r="F94" t="s">
        <v>52</v>
      </c>
      <c r="G94" t="s">
        <v>52</v>
      </c>
      <c r="H94" s="3">
        <v>7600000</v>
      </c>
      <c r="I94" s="3">
        <v>23130000</v>
      </c>
      <c r="J94" s="3">
        <v>150</v>
      </c>
      <c r="K94" s="1">
        <f>IF(D94&lt;=H94,1,"Error")</f>
        <v>1</v>
      </c>
    </row>
    <row r="95" spans="1:11">
      <c r="A95" t="s">
        <v>51</v>
      </c>
      <c r="B95" t="s">
        <v>49</v>
      </c>
      <c r="C95" t="s">
        <v>35</v>
      </c>
      <c r="D95" s="3">
        <v>1</v>
      </c>
      <c r="E95" s="3">
        <v>5800</v>
      </c>
      <c r="F95" t="s">
        <v>50</v>
      </c>
      <c r="G95" t="s">
        <v>49</v>
      </c>
      <c r="H95" s="3">
        <v>6</v>
      </c>
      <c r="I95" s="3">
        <v>1600</v>
      </c>
      <c r="J95" s="3">
        <v>120</v>
      </c>
      <c r="K95" s="1">
        <f>IF(D95&lt;=H95,1,"Error")</f>
        <v>1</v>
      </c>
    </row>
    <row r="96" spans="1:11">
      <c r="A96" t="s">
        <v>48</v>
      </c>
      <c r="B96" t="s">
        <v>20</v>
      </c>
      <c r="C96" t="s">
        <v>47</v>
      </c>
      <c r="D96" s="3">
        <v>180681</v>
      </c>
      <c r="E96" s="3">
        <v>17372000</v>
      </c>
      <c r="F96" t="s">
        <v>46</v>
      </c>
      <c r="G96" t="s">
        <v>20</v>
      </c>
      <c r="H96" s="3">
        <v>748168</v>
      </c>
      <c r="I96" s="3">
        <v>21258000</v>
      </c>
      <c r="J96" s="3">
        <v>100</v>
      </c>
      <c r="K96" s="1">
        <f>IF(D96&lt;=H96,1,"Error")</f>
        <v>1</v>
      </c>
    </row>
    <row r="97" spans="1:11">
      <c r="A97" t="s">
        <v>45</v>
      </c>
      <c r="B97" t="s">
        <v>44</v>
      </c>
      <c r="C97" t="s">
        <v>35</v>
      </c>
      <c r="D97" s="3">
        <v>142</v>
      </c>
      <c r="E97" s="3">
        <v>56000</v>
      </c>
      <c r="F97" t="s">
        <v>43</v>
      </c>
      <c r="G97" t="s">
        <v>42</v>
      </c>
      <c r="H97" s="3">
        <v>1694</v>
      </c>
      <c r="I97" s="3">
        <v>43000</v>
      </c>
      <c r="J97" s="3">
        <v>70</v>
      </c>
      <c r="K97" s="1">
        <f>IF(D97&lt;=H97,1,"Error")</f>
        <v>1</v>
      </c>
    </row>
    <row r="98" spans="1:11">
      <c r="A98" t="s">
        <v>41</v>
      </c>
      <c r="B98" t="s">
        <v>38</v>
      </c>
      <c r="C98" t="s">
        <v>25</v>
      </c>
      <c r="D98" s="3">
        <f>2.587*2.59</f>
        <v>6.7003300000000001</v>
      </c>
      <c r="E98" s="3">
        <v>0</v>
      </c>
      <c r="F98" t="s">
        <v>40</v>
      </c>
      <c r="G98" t="s">
        <v>38</v>
      </c>
      <c r="H98" s="4">
        <f>117*2.59</f>
        <v>303.02999999999997</v>
      </c>
      <c r="I98" s="3">
        <v>1300</v>
      </c>
      <c r="J98" s="3">
        <v>40</v>
      </c>
      <c r="K98" s="1">
        <f>IF(D98&lt;=H98,1,"Error")</f>
        <v>1</v>
      </c>
    </row>
    <row r="99" spans="1:11">
      <c r="A99" t="s">
        <v>39</v>
      </c>
      <c r="B99" t="s">
        <v>38</v>
      </c>
      <c r="C99" t="s">
        <v>25</v>
      </c>
      <c r="D99" s="3">
        <v>209331</v>
      </c>
      <c r="E99" s="3">
        <v>61700000</v>
      </c>
      <c r="F99" t="s">
        <v>18</v>
      </c>
      <c r="G99" t="s">
        <v>37</v>
      </c>
      <c r="H99" s="4">
        <v>82000000</v>
      </c>
      <c r="I99" s="3">
        <v>6000000000</v>
      </c>
      <c r="J99" s="3">
        <v>33</v>
      </c>
      <c r="K99" s="1">
        <f>IF(D99&lt;=H99,1,"Error")</f>
        <v>1</v>
      </c>
    </row>
    <row r="100" spans="1:11">
      <c r="A100" t="s">
        <v>36</v>
      </c>
      <c r="B100" t="s">
        <v>33</v>
      </c>
      <c r="C100" t="s">
        <v>35</v>
      </c>
      <c r="D100" s="3">
        <v>111583</v>
      </c>
      <c r="E100" s="3">
        <v>3520000</v>
      </c>
      <c r="F100" t="s">
        <v>34</v>
      </c>
      <c r="G100" t="s">
        <v>33</v>
      </c>
      <c r="H100" s="3">
        <v>145836</v>
      </c>
      <c r="I100" s="3">
        <v>1076000</v>
      </c>
      <c r="J100" s="3">
        <f>15/0.62</f>
        <v>24.193548387096776</v>
      </c>
      <c r="K100" s="1">
        <f>IF(D100&lt;=H100,1,"Error")</f>
        <v>1</v>
      </c>
    </row>
    <row r="101" spans="1:11">
      <c r="A101" t="s">
        <v>32</v>
      </c>
      <c r="B101" t="s">
        <v>20</v>
      </c>
      <c r="C101" t="s">
        <v>19</v>
      </c>
      <c r="D101" s="3">
        <v>138794</v>
      </c>
      <c r="E101" s="3">
        <v>139449000</v>
      </c>
      <c r="F101" t="s">
        <v>21</v>
      </c>
      <c r="G101" t="s">
        <v>20</v>
      </c>
      <c r="H101" s="3">
        <v>443066</v>
      </c>
      <c r="I101" s="3">
        <v>47010000</v>
      </c>
      <c r="J101" s="3">
        <f>13/0.62</f>
        <v>20.967741935483872</v>
      </c>
      <c r="K101" s="1">
        <f>IF(D101&lt;=H101,1,"Error")</f>
        <v>1</v>
      </c>
    </row>
    <row r="102" spans="1:11">
      <c r="A102" t="s">
        <v>31</v>
      </c>
      <c r="B102" t="s">
        <v>13</v>
      </c>
      <c r="C102" t="s">
        <v>27</v>
      </c>
      <c r="D102" s="3">
        <v>196236</v>
      </c>
      <c r="E102" s="3">
        <v>146</v>
      </c>
      <c r="F102" t="s">
        <v>30</v>
      </c>
      <c r="G102" t="s">
        <v>29</v>
      </c>
      <c r="H102" s="3">
        <v>2130800</v>
      </c>
      <c r="I102" s="3">
        <v>56000</v>
      </c>
      <c r="J102" s="3">
        <v>20</v>
      </c>
      <c r="K102" s="1">
        <f>IF(D102&lt;=H102,1,"Error")</f>
        <v>1</v>
      </c>
    </row>
    <row r="103" spans="1:11">
      <c r="A103" t="s">
        <v>28</v>
      </c>
      <c r="B103" t="s">
        <v>13</v>
      </c>
      <c r="C103" t="s">
        <v>27</v>
      </c>
      <c r="D103" s="3">
        <v>217291</v>
      </c>
      <c r="E103" s="3">
        <v>345000</v>
      </c>
      <c r="F103" t="s">
        <v>14</v>
      </c>
      <c r="G103" t="s">
        <v>13</v>
      </c>
      <c r="H103" s="4">
        <v>40000000</v>
      </c>
      <c r="I103" s="3">
        <v>750000000</v>
      </c>
      <c r="J103" s="3">
        <v>20</v>
      </c>
      <c r="K103" s="1">
        <f>IF(D103&lt;=H103,1,"Error")</f>
        <v>1</v>
      </c>
    </row>
    <row r="104" spans="1:11">
      <c r="A104" t="s">
        <v>26</v>
      </c>
      <c r="B104" t="s">
        <v>13</v>
      </c>
      <c r="C104" t="s">
        <v>25</v>
      </c>
      <c r="D104" s="3">
        <v>108860</v>
      </c>
      <c r="E104" s="3">
        <v>479000</v>
      </c>
      <c r="F104" t="s">
        <v>14</v>
      </c>
      <c r="G104" t="s">
        <v>13</v>
      </c>
      <c r="H104" s="4">
        <v>40000000</v>
      </c>
      <c r="I104" s="3">
        <v>750000000</v>
      </c>
      <c r="J104" s="3">
        <f>10/0.62</f>
        <v>16.129032258064516</v>
      </c>
      <c r="K104" s="1">
        <f>IF(D104&lt;=H104,1,"Error")</f>
        <v>1</v>
      </c>
    </row>
    <row r="105" spans="1:11">
      <c r="A105" t="s">
        <v>24</v>
      </c>
      <c r="B105" t="s">
        <v>22</v>
      </c>
      <c r="C105" t="s">
        <v>19</v>
      </c>
      <c r="D105" s="3">
        <v>2</v>
      </c>
      <c r="E105" s="3">
        <v>548</v>
      </c>
      <c r="F105" t="s">
        <v>23</v>
      </c>
      <c r="G105" t="s">
        <v>22</v>
      </c>
      <c r="H105" s="4">
        <v>3</v>
      </c>
      <c r="I105" s="3">
        <v>1800</v>
      </c>
      <c r="J105" s="3">
        <v>11</v>
      </c>
      <c r="K105" s="1">
        <f>IF(D105&lt;=H105,1,"Error")</f>
        <v>1</v>
      </c>
    </row>
    <row r="106" spans="1:11">
      <c r="A106" t="s">
        <v>21</v>
      </c>
      <c r="B106" t="s">
        <v>20</v>
      </c>
      <c r="C106" t="s">
        <v>19</v>
      </c>
      <c r="D106" s="3">
        <v>443066</v>
      </c>
      <c r="E106" s="3">
        <v>47010000</v>
      </c>
      <c r="F106" t="s">
        <v>18</v>
      </c>
      <c r="G106" t="s">
        <v>17</v>
      </c>
      <c r="H106" s="4">
        <v>82000000</v>
      </c>
      <c r="I106" s="3">
        <v>6000000000</v>
      </c>
      <c r="J106" s="3">
        <v>3</v>
      </c>
      <c r="K106" s="1">
        <f>IF(D106&lt;=H106,1,"Error")</f>
        <v>1</v>
      </c>
    </row>
    <row r="107" spans="1:11">
      <c r="A107" t="s">
        <v>16</v>
      </c>
      <c r="B107" t="s">
        <v>13</v>
      </c>
      <c r="C107" t="s">
        <v>15</v>
      </c>
      <c r="D107" s="3">
        <v>507451</v>
      </c>
      <c r="E107" s="3">
        <v>11000</v>
      </c>
      <c r="F107" t="s">
        <v>14</v>
      </c>
      <c r="G107" t="s">
        <v>13</v>
      </c>
      <c r="H107" s="4">
        <v>40000000</v>
      </c>
      <c r="I107" s="3">
        <v>750000000</v>
      </c>
      <c r="J107" s="3">
        <v>2</v>
      </c>
      <c r="K107" s="1">
        <f>IF(D107&lt;=H107,1,"Error")</f>
        <v>1</v>
      </c>
    </row>
    <row r="108" spans="1:11">
      <c r="J108" s="3"/>
      <c r="K108" s="3"/>
    </row>
    <row r="109" spans="1:11">
      <c r="J109" s="3"/>
      <c r="K109" s="3"/>
    </row>
    <row r="110" spans="1:11">
      <c r="J110" s="3"/>
      <c r="K110" s="3"/>
    </row>
    <row r="111" spans="1:11">
      <c r="J111" s="3"/>
      <c r="K111" s="3"/>
    </row>
    <row r="112" spans="1:11">
      <c r="J112" s="3"/>
      <c r="K112" s="3"/>
    </row>
    <row r="113" spans="10:11">
      <c r="J113" s="3"/>
      <c r="K113" s="3"/>
    </row>
  </sheetData>
  <autoFilter ref="A1:K107">
    <sortState ref="A2:K107">
      <sortCondition descending="1" ref="J1:J107"/>
    </sortState>
  </autoFilter>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4"/>
  <sheetViews>
    <sheetView tabSelected="1" zoomScale="125" zoomScaleNormal="125" zoomScalePageLayoutView="125" workbookViewId="0">
      <pane ySplit="1" topLeftCell="A216" activePane="bottomLeft" state="frozen"/>
      <selection pane="bottomLeft" activeCell="E28" sqref="E28"/>
    </sheetView>
  </sheetViews>
  <sheetFormatPr baseColWidth="10" defaultRowHeight="15" x14ac:dyDescent="0"/>
  <cols>
    <col min="1" max="1" width="23.6640625" customWidth="1"/>
    <col min="2" max="2" width="14" style="9" customWidth="1"/>
    <col min="3" max="3" width="10.6640625" customWidth="1"/>
    <col min="4" max="4" width="13.33203125" customWidth="1"/>
    <col min="5" max="5" width="22.1640625" customWidth="1"/>
    <col min="6" max="6" width="13.1640625" style="9" customWidth="1"/>
    <col min="7" max="7" width="10.33203125" bestFit="1" customWidth="1"/>
    <col min="8" max="8" width="8" customWidth="1"/>
    <col min="9" max="9" width="8.1640625" customWidth="1"/>
  </cols>
  <sheetData>
    <row r="1" spans="1:9" ht="30">
      <c r="A1" s="7" t="s">
        <v>605</v>
      </c>
      <c r="B1" s="7" t="s">
        <v>207</v>
      </c>
      <c r="C1" s="7" t="s">
        <v>205</v>
      </c>
      <c r="D1" s="8" t="s">
        <v>604</v>
      </c>
      <c r="E1" s="7" t="s">
        <v>208</v>
      </c>
      <c r="F1" s="7" t="s">
        <v>207</v>
      </c>
      <c r="G1" s="7" t="s">
        <v>205</v>
      </c>
      <c r="H1" s="7" t="s">
        <v>603</v>
      </c>
      <c r="I1" s="7" t="s">
        <v>203</v>
      </c>
    </row>
    <row r="2" spans="1:9">
      <c r="A2" s="1" t="s">
        <v>338</v>
      </c>
      <c r="B2" s="10" t="s">
        <v>63</v>
      </c>
      <c r="C2" s="6">
        <v>37832892</v>
      </c>
      <c r="D2" s="6" t="s">
        <v>212</v>
      </c>
      <c r="E2" s="18" t="s">
        <v>602</v>
      </c>
      <c r="F2" s="19" t="s">
        <v>602</v>
      </c>
      <c r="G2" s="18" t="s">
        <v>602</v>
      </c>
      <c r="H2" s="6" t="s">
        <v>602</v>
      </c>
      <c r="I2">
        <f>IF(C2&lt;=G2,1,"Error")</f>
        <v>1</v>
      </c>
    </row>
    <row r="3" spans="1:9">
      <c r="A3" s="1" t="s">
        <v>238</v>
      </c>
      <c r="B3" s="10" t="s">
        <v>44</v>
      </c>
      <c r="C3" s="6">
        <v>23723696</v>
      </c>
      <c r="D3" s="6" t="s">
        <v>222</v>
      </c>
      <c r="E3" s="1" t="s">
        <v>338</v>
      </c>
      <c r="F3" s="10" t="s">
        <v>63</v>
      </c>
      <c r="G3" s="6">
        <v>37832892</v>
      </c>
      <c r="H3" s="6">
        <v>10840</v>
      </c>
      <c r="I3">
        <f>IF(C3&lt;=G3,1,"Error")</f>
        <v>1</v>
      </c>
    </row>
    <row r="4" spans="1:9">
      <c r="A4" s="1" t="s">
        <v>329</v>
      </c>
      <c r="B4" s="10" t="s">
        <v>176</v>
      </c>
      <c r="C4" s="6">
        <v>21242939</v>
      </c>
      <c r="D4" s="6" t="s">
        <v>316</v>
      </c>
      <c r="E4" s="1" t="s">
        <v>364</v>
      </c>
      <c r="F4" s="10" t="s">
        <v>67</v>
      </c>
      <c r="G4" s="6">
        <v>21339781</v>
      </c>
      <c r="H4" s="6">
        <v>7430</v>
      </c>
      <c r="I4">
        <f>IF(C4&lt;=G4,1,"Error")</f>
        <v>1</v>
      </c>
    </row>
    <row r="5" spans="1:9">
      <c r="A5" s="1" t="s">
        <v>489</v>
      </c>
      <c r="B5" s="10" t="s">
        <v>488</v>
      </c>
      <c r="C5" s="6">
        <v>21000000</v>
      </c>
      <c r="D5" s="6" t="s">
        <v>259</v>
      </c>
      <c r="E5" s="1" t="s">
        <v>329</v>
      </c>
      <c r="F5" s="10" t="s">
        <v>176</v>
      </c>
      <c r="G5" s="6">
        <v>21242939</v>
      </c>
      <c r="H5" s="6">
        <v>6360</v>
      </c>
      <c r="I5">
        <f>IF(C5&lt;=G5,1,"Error")</f>
        <v>1</v>
      </c>
    </row>
    <row r="6" spans="1:9">
      <c r="A6" s="1" t="s">
        <v>471</v>
      </c>
      <c r="B6" s="10" t="s">
        <v>52</v>
      </c>
      <c r="C6" s="6">
        <v>5000500</v>
      </c>
      <c r="D6" s="6" t="s">
        <v>215</v>
      </c>
      <c r="E6" s="1" t="s">
        <v>339</v>
      </c>
      <c r="F6" s="10" t="s">
        <v>20</v>
      </c>
      <c r="G6" s="6">
        <v>6484026</v>
      </c>
      <c r="H6" s="6">
        <v>4930</v>
      </c>
      <c r="I6">
        <f>IF(C6&lt;=G6,1,"Error")</f>
        <v>1</v>
      </c>
    </row>
    <row r="7" spans="1:9">
      <c r="A7" s="1" t="s">
        <v>504</v>
      </c>
      <c r="B7" s="10" t="s">
        <v>352</v>
      </c>
      <c r="C7" s="11">
        <v>24300000</v>
      </c>
      <c r="D7" s="6" t="s">
        <v>212</v>
      </c>
      <c r="E7" s="13" t="s">
        <v>217</v>
      </c>
      <c r="F7" s="12" t="s">
        <v>136</v>
      </c>
      <c r="G7" s="11">
        <v>25000000</v>
      </c>
      <c r="H7" s="6">
        <v>4680</v>
      </c>
      <c r="I7">
        <f>IF(C7&lt;=G7,1,"Error")</f>
        <v>1</v>
      </c>
    </row>
    <row r="8" spans="1:9">
      <c r="A8" s="1" t="s">
        <v>233</v>
      </c>
      <c r="B8" s="10" t="s">
        <v>20</v>
      </c>
      <c r="C8" s="6">
        <v>30000000</v>
      </c>
      <c r="D8" s="6" t="s">
        <v>212</v>
      </c>
      <c r="E8" s="1" t="s">
        <v>245</v>
      </c>
      <c r="F8" s="10" t="s">
        <v>136</v>
      </c>
      <c r="G8" s="6">
        <v>34000000</v>
      </c>
      <c r="H8" s="6">
        <v>4440</v>
      </c>
      <c r="I8">
        <f>IF(C8&lt;=G8,1,"Error")</f>
        <v>1</v>
      </c>
    </row>
    <row r="9" spans="1:9">
      <c r="A9" s="1" t="s">
        <v>431</v>
      </c>
      <c r="B9" s="10" t="s">
        <v>55</v>
      </c>
      <c r="C9" s="6">
        <v>19000000</v>
      </c>
      <c r="D9" s="6" t="s">
        <v>212</v>
      </c>
      <c r="E9" s="1" t="s">
        <v>504</v>
      </c>
      <c r="F9" s="10" t="s">
        <v>352</v>
      </c>
      <c r="G9" s="6">
        <v>24300000</v>
      </c>
      <c r="H9" s="6">
        <v>4180</v>
      </c>
      <c r="I9">
        <f>IF(C9&lt;=G9,1,"Error")</f>
        <v>1</v>
      </c>
    </row>
    <row r="10" spans="1:9">
      <c r="A10" s="5" t="s">
        <v>601</v>
      </c>
      <c r="B10" s="14" t="s">
        <v>44</v>
      </c>
      <c r="C10" s="4">
        <v>953207</v>
      </c>
      <c r="D10" s="6" t="s">
        <v>215</v>
      </c>
      <c r="E10" s="1" t="s">
        <v>402</v>
      </c>
      <c r="F10" s="10" t="s">
        <v>44</v>
      </c>
      <c r="G10" s="6">
        <v>4594060</v>
      </c>
      <c r="H10" s="6">
        <v>3850</v>
      </c>
      <c r="I10">
        <f>IF(C10&lt;=G10,1,"Error")</f>
        <v>1</v>
      </c>
    </row>
    <row r="11" spans="1:9">
      <c r="A11" s="1" t="s">
        <v>258</v>
      </c>
      <c r="B11" s="10" t="s">
        <v>257</v>
      </c>
      <c r="C11" s="4">
        <v>18772000</v>
      </c>
      <c r="D11" s="6" t="s">
        <v>259</v>
      </c>
      <c r="E11" s="1" t="s">
        <v>504</v>
      </c>
      <c r="F11" s="10" t="s">
        <v>352</v>
      </c>
      <c r="G11" s="6">
        <v>24300000</v>
      </c>
      <c r="H11" s="6">
        <v>3560</v>
      </c>
      <c r="I11">
        <f>IF(C11&lt;=G11,1,"Error")</f>
        <v>1</v>
      </c>
    </row>
    <row r="12" spans="1:9">
      <c r="A12" s="5" t="s">
        <v>600</v>
      </c>
      <c r="B12" s="14" t="s">
        <v>125</v>
      </c>
      <c r="C12" s="4">
        <v>3304</v>
      </c>
      <c r="D12" s="6" t="s">
        <v>316</v>
      </c>
      <c r="E12" s="1" t="s">
        <v>599</v>
      </c>
      <c r="F12" s="9" t="s">
        <v>125</v>
      </c>
      <c r="G12" s="6">
        <v>20838</v>
      </c>
      <c r="H12" s="6">
        <v>3530</v>
      </c>
      <c r="I12">
        <f>IF(C12&lt;=G12,1,"Error")</f>
        <v>1</v>
      </c>
    </row>
    <row r="13" spans="1:9">
      <c r="A13" s="16" t="s">
        <v>595</v>
      </c>
      <c r="B13" s="14" t="s">
        <v>44</v>
      </c>
      <c r="C13" s="4">
        <v>250</v>
      </c>
      <c r="D13" s="11" t="s">
        <v>166</v>
      </c>
      <c r="E13" s="13" t="s">
        <v>598</v>
      </c>
      <c r="F13" s="9" t="s">
        <v>33</v>
      </c>
      <c r="G13" s="6">
        <v>302</v>
      </c>
      <c r="H13" s="6">
        <v>3440</v>
      </c>
      <c r="I13">
        <f>IF(C13&lt;=G13,1,"Error")</f>
        <v>1</v>
      </c>
    </row>
    <row r="14" spans="1:9">
      <c r="A14" s="5" t="s">
        <v>597</v>
      </c>
      <c r="B14" s="14" t="s">
        <v>37</v>
      </c>
      <c r="C14" s="4">
        <v>124864</v>
      </c>
      <c r="D14" s="6" t="s">
        <v>215</v>
      </c>
      <c r="E14" s="1" t="s">
        <v>554</v>
      </c>
      <c r="F14" s="9" t="s">
        <v>140</v>
      </c>
      <c r="G14" s="4">
        <v>173137</v>
      </c>
      <c r="H14" s="6">
        <v>3380</v>
      </c>
      <c r="I14">
        <f>IF(C14&lt;=G14,1,"Error")</f>
        <v>1</v>
      </c>
    </row>
    <row r="15" spans="1:9">
      <c r="A15" s="1" t="s">
        <v>364</v>
      </c>
      <c r="B15" s="10" t="s">
        <v>67</v>
      </c>
      <c r="C15" s="6">
        <v>21339781</v>
      </c>
      <c r="D15" s="6" t="s">
        <v>222</v>
      </c>
      <c r="E15" s="1" t="s">
        <v>238</v>
      </c>
      <c r="F15" s="10" t="s">
        <v>44</v>
      </c>
      <c r="G15" s="6">
        <v>23723696</v>
      </c>
      <c r="H15" s="6">
        <v>3360</v>
      </c>
      <c r="I15">
        <f>IF(C15&lt;=G15,1,"Error")</f>
        <v>1</v>
      </c>
    </row>
    <row r="16" spans="1:9">
      <c r="A16" s="1" t="s">
        <v>583</v>
      </c>
      <c r="B16" s="10" t="s">
        <v>582</v>
      </c>
      <c r="C16" s="6">
        <v>9886647</v>
      </c>
      <c r="D16" s="6" t="s">
        <v>316</v>
      </c>
      <c r="E16" s="1" t="s">
        <v>541</v>
      </c>
      <c r="F16" s="10" t="s">
        <v>437</v>
      </c>
      <c r="G16" s="6">
        <v>13074000</v>
      </c>
      <c r="H16" s="6">
        <v>3130</v>
      </c>
      <c r="I16">
        <f>IF(C16&lt;=G16,1,"Error")</f>
        <v>1</v>
      </c>
    </row>
    <row r="17" spans="1:9">
      <c r="A17" s="1" t="s">
        <v>596</v>
      </c>
      <c r="B17" s="10" t="s">
        <v>171</v>
      </c>
      <c r="C17" s="11">
        <v>9399000</v>
      </c>
      <c r="D17" s="6" t="s">
        <v>259</v>
      </c>
      <c r="E17" s="1" t="s">
        <v>391</v>
      </c>
      <c r="F17" s="10" t="s">
        <v>390</v>
      </c>
      <c r="G17" s="6">
        <v>11587000</v>
      </c>
      <c r="H17" s="6">
        <v>2780</v>
      </c>
      <c r="I17">
        <f>IF(C17&lt;=G17,1,"Error")</f>
        <v>1</v>
      </c>
    </row>
    <row r="18" spans="1:9">
      <c r="A18" s="1" t="s">
        <v>400</v>
      </c>
      <c r="B18" s="10" t="s">
        <v>52</v>
      </c>
      <c r="C18" s="6">
        <v>1728867</v>
      </c>
      <c r="D18" s="6" t="s">
        <v>215</v>
      </c>
      <c r="E18" s="1" t="s">
        <v>472</v>
      </c>
      <c r="F18" s="10" t="s">
        <v>52</v>
      </c>
      <c r="G18" s="6">
        <v>4650000</v>
      </c>
      <c r="H18" s="6">
        <v>2720</v>
      </c>
      <c r="I18">
        <f>IF(C18&lt;=G18,1,"Error")</f>
        <v>1</v>
      </c>
    </row>
    <row r="19" spans="1:9">
      <c r="A19" s="16" t="s">
        <v>592</v>
      </c>
      <c r="B19" s="15" t="s">
        <v>55</v>
      </c>
      <c r="C19" s="17">
        <v>60</v>
      </c>
      <c r="D19" s="11" t="s">
        <v>166</v>
      </c>
      <c r="E19" s="16" t="s">
        <v>595</v>
      </c>
      <c r="F19" s="15" t="s">
        <v>44</v>
      </c>
      <c r="G19" s="17">
        <v>250</v>
      </c>
      <c r="H19" s="6">
        <v>2560</v>
      </c>
      <c r="I19">
        <f>IF(C19&lt;=G19,1,"Error")</f>
        <v>1</v>
      </c>
    </row>
    <row r="20" spans="1:9">
      <c r="A20" s="1" t="s">
        <v>594</v>
      </c>
      <c r="B20" s="10" t="s">
        <v>38</v>
      </c>
      <c r="C20" s="11">
        <v>13879757</v>
      </c>
      <c r="D20" s="6" t="s">
        <v>254</v>
      </c>
      <c r="E20" s="1" t="s">
        <v>319</v>
      </c>
      <c r="F20" s="10" t="s">
        <v>318</v>
      </c>
      <c r="G20" s="6">
        <v>14804116</v>
      </c>
      <c r="H20" s="6">
        <v>2500</v>
      </c>
      <c r="I20">
        <f>IF(C20&lt;=G20,1,"Error")</f>
        <v>1</v>
      </c>
    </row>
    <row r="21" spans="1:9">
      <c r="A21" s="1" t="s">
        <v>221</v>
      </c>
      <c r="B21" s="10" t="s">
        <v>44</v>
      </c>
      <c r="C21" s="6">
        <v>14237873</v>
      </c>
      <c r="D21" s="6" t="s">
        <v>222</v>
      </c>
      <c r="E21" s="1" t="s">
        <v>364</v>
      </c>
      <c r="F21" s="10" t="s">
        <v>67</v>
      </c>
      <c r="G21" s="6">
        <v>21339781</v>
      </c>
      <c r="H21" s="6">
        <v>2490</v>
      </c>
      <c r="I21">
        <f>IF(C21&lt;=G21,1,"Error")</f>
        <v>1</v>
      </c>
    </row>
    <row r="22" spans="1:9">
      <c r="A22" s="5" t="s">
        <v>341</v>
      </c>
      <c r="B22" s="14" t="s">
        <v>38</v>
      </c>
      <c r="C22" s="4">
        <v>270</v>
      </c>
      <c r="D22" s="6" t="s">
        <v>259</v>
      </c>
      <c r="E22" s="5" t="s">
        <v>549</v>
      </c>
      <c r="F22" s="14" t="s">
        <v>38</v>
      </c>
      <c r="G22" s="4">
        <v>984</v>
      </c>
      <c r="H22" s="6">
        <v>2440</v>
      </c>
      <c r="I22">
        <f>IF(C22&lt;=G22,1,"Error")</f>
        <v>1</v>
      </c>
    </row>
    <row r="23" spans="1:9">
      <c r="A23" s="1" t="s">
        <v>440</v>
      </c>
      <c r="B23" s="10" t="s">
        <v>439</v>
      </c>
      <c r="C23" s="11">
        <v>6650000</v>
      </c>
      <c r="D23" s="6" t="s">
        <v>259</v>
      </c>
      <c r="E23" s="1" t="s">
        <v>391</v>
      </c>
      <c r="F23" s="10" t="s">
        <v>390</v>
      </c>
      <c r="G23" s="6">
        <v>11587000</v>
      </c>
      <c r="H23" s="6">
        <v>2420</v>
      </c>
      <c r="I23">
        <f>IF(C23&lt;=G23,1,"Error")</f>
        <v>1</v>
      </c>
    </row>
    <row r="24" spans="1:9">
      <c r="A24" s="5" t="s">
        <v>593</v>
      </c>
      <c r="B24" s="14" t="s">
        <v>37</v>
      </c>
      <c r="C24" s="4">
        <v>50</v>
      </c>
      <c r="D24" s="6" t="s">
        <v>166</v>
      </c>
      <c r="E24" s="16" t="s">
        <v>592</v>
      </c>
      <c r="F24" s="15" t="s">
        <v>55</v>
      </c>
      <c r="G24" s="17">
        <v>60</v>
      </c>
      <c r="H24" s="6">
        <v>2310</v>
      </c>
      <c r="I24">
        <f>IF(C24&lt;=G24,1,"Error")</f>
        <v>1</v>
      </c>
    </row>
    <row r="25" spans="1:9">
      <c r="A25" t="s">
        <v>591</v>
      </c>
      <c r="B25" s="9" t="s">
        <v>33</v>
      </c>
      <c r="C25" s="4">
        <v>1507600</v>
      </c>
      <c r="D25" s="6" t="s">
        <v>215</v>
      </c>
      <c r="E25" s="13" t="s">
        <v>471</v>
      </c>
      <c r="F25" s="10" t="s">
        <v>52</v>
      </c>
      <c r="G25" s="6">
        <v>5000500</v>
      </c>
      <c r="H25" s="6">
        <v>2160</v>
      </c>
      <c r="I25">
        <f>IF(C25&lt;=G25,1,"Error")</f>
        <v>1</v>
      </c>
    </row>
    <row r="26" spans="1:9">
      <c r="A26" s="16" t="s">
        <v>590</v>
      </c>
      <c r="B26" s="15" t="s">
        <v>55</v>
      </c>
      <c r="C26" s="17">
        <v>30</v>
      </c>
      <c r="D26" s="11" t="s">
        <v>166</v>
      </c>
      <c r="E26" s="16" t="s">
        <v>589</v>
      </c>
      <c r="F26" s="15" t="s">
        <v>44</v>
      </c>
      <c r="G26">
        <v>75</v>
      </c>
      <c r="H26" s="6">
        <v>2146</v>
      </c>
      <c r="I26">
        <f>IF(C26&lt;=G26,1,"Error")</f>
        <v>1</v>
      </c>
    </row>
    <row r="27" spans="1:9">
      <c r="A27" s="13" t="s">
        <v>588</v>
      </c>
      <c r="B27" s="14" t="s">
        <v>44</v>
      </c>
      <c r="C27" s="4">
        <v>402000</v>
      </c>
      <c r="D27" s="6" t="s">
        <v>222</v>
      </c>
      <c r="E27" s="1" t="s">
        <v>451</v>
      </c>
      <c r="F27" s="10" t="s">
        <v>13</v>
      </c>
      <c r="G27" s="6">
        <v>2460000</v>
      </c>
      <c r="H27" s="6">
        <v>2130</v>
      </c>
      <c r="I27">
        <f>IF(C27&lt;=G27,1,"Error")</f>
        <v>1</v>
      </c>
    </row>
    <row r="28" spans="1:9">
      <c r="A28" t="s">
        <v>560</v>
      </c>
      <c r="B28" s="9" t="s">
        <v>74</v>
      </c>
      <c r="C28" s="4">
        <v>254000</v>
      </c>
      <c r="D28" s="6" t="s">
        <v>215</v>
      </c>
      <c r="E28" s="1" t="s">
        <v>587</v>
      </c>
      <c r="F28" s="9" t="s">
        <v>52</v>
      </c>
      <c r="G28" s="6">
        <v>2309000</v>
      </c>
      <c r="H28" s="6">
        <v>2100</v>
      </c>
      <c r="I28">
        <f>IF(C28&lt;=G28,1,"Error")</f>
        <v>1</v>
      </c>
    </row>
    <row r="29" spans="1:9">
      <c r="A29" s="1" t="s">
        <v>466</v>
      </c>
      <c r="B29" s="10" t="s">
        <v>465</v>
      </c>
      <c r="C29" s="6">
        <v>14595904</v>
      </c>
      <c r="D29" s="6" t="s">
        <v>212</v>
      </c>
      <c r="E29" s="1" t="s">
        <v>504</v>
      </c>
      <c r="F29" s="10" t="s">
        <v>352</v>
      </c>
      <c r="G29" s="6">
        <v>24300000</v>
      </c>
      <c r="H29" s="6">
        <v>1920</v>
      </c>
      <c r="I29">
        <f>IF(C29&lt;=G29,1,"Error")</f>
        <v>1</v>
      </c>
    </row>
    <row r="30" spans="1:9">
      <c r="A30" s="5" t="s">
        <v>586</v>
      </c>
      <c r="B30" s="14" t="s">
        <v>84</v>
      </c>
      <c r="C30" s="4">
        <v>3001</v>
      </c>
      <c r="D30" s="6" t="s">
        <v>215</v>
      </c>
      <c r="E30" s="1" t="s">
        <v>585</v>
      </c>
      <c r="F30" s="9" t="s">
        <v>44</v>
      </c>
      <c r="G30" s="6">
        <v>4440</v>
      </c>
      <c r="H30" s="6">
        <v>1900</v>
      </c>
      <c r="I30">
        <f>IF(C30&lt;=G30,1,"Error")</f>
        <v>1</v>
      </c>
    </row>
    <row r="31" spans="1:9">
      <c r="A31" s="5" t="s">
        <v>584</v>
      </c>
      <c r="B31" s="14" t="s">
        <v>44</v>
      </c>
      <c r="C31" s="4">
        <v>50</v>
      </c>
      <c r="D31" s="6" t="s">
        <v>215</v>
      </c>
      <c r="E31" s="5" t="s">
        <v>511</v>
      </c>
      <c r="F31" s="14" t="s">
        <v>44</v>
      </c>
      <c r="G31" s="4">
        <v>90</v>
      </c>
      <c r="H31" s="6">
        <v>1900</v>
      </c>
      <c r="I31">
        <f>IF(C31&lt;=G31,1,"Error")</f>
        <v>1</v>
      </c>
    </row>
    <row r="32" spans="1:9">
      <c r="A32" s="1" t="s">
        <v>519</v>
      </c>
      <c r="B32" s="10" t="s">
        <v>518</v>
      </c>
      <c r="C32" s="6">
        <v>9286225</v>
      </c>
      <c r="D32" s="6" t="s">
        <v>316</v>
      </c>
      <c r="E32" s="1" t="s">
        <v>583</v>
      </c>
      <c r="F32" s="10" t="s">
        <v>582</v>
      </c>
      <c r="G32" s="6">
        <v>9886647</v>
      </c>
      <c r="H32" s="6">
        <v>1890</v>
      </c>
      <c r="I32">
        <f>IF(C32&lt;=G32,1,"Error")</f>
        <v>1</v>
      </c>
    </row>
    <row r="33" spans="1:9">
      <c r="A33" s="5" t="s">
        <v>549</v>
      </c>
      <c r="B33" s="14" t="s">
        <v>38</v>
      </c>
      <c r="C33" s="4">
        <v>900</v>
      </c>
      <c r="D33" s="6" t="s">
        <v>259</v>
      </c>
      <c r="E33" s="1" t="s">
        <v>581</v>
      </c>
      <c r="F33" s="9" t="s">
        <v>196</v>
      </c>
      <c r="G33" s="6">
        <v>54900</v>
      </c>
      <c r="H33" s="6">
        <v>1880</v>
      </c>
      <c r="I33">
        <f>IF(C33&lt;=G33,1,"Error")</f>
        <v>1</v>
      </c>
    </row>
    <row r="34" spans="1:9">
      <c r="A34" s="5" t="s">
        <v>444</v>
      </c>
      <c r="B34" s="14" t="s">
        <v>84</v>
      </c>
      <c r="C34" s="4">
        <v>50200</v>
      </c>
      <c r="D34" s="6" t="s">
        <v>215</v>
      </c>
      <c r="E34" s="5" t="s">
        <v>561</v>
      </c>
      <c r="F34" s="14" t="s">
        <v>160</v>
      </c>
      <c r="G34" s="4">
        <v>64600</v>
      </c>
      <c r="H34" s="6">
        <v>1870</v>
      </c>
      <c r="I34">
        <f>IF(C34&lt;=G34,1,"Error")</f>
        <v>1</v>
      </c>
    </row>
    <row r="35" spans="1:9">
      <c r="A35" s="5" t="s">
        <v>267</v>
      </c>
      <c r="B35" s="14" t="s">
        <v>44</v>
      </c>
      <c r="C35" s="4">
        <v>44900</v>
      </c>
      <c r="D35" s="6" t="s">
        <v>215</v>
      </c>
      <c r="E35" s="1" t="s">
        <v>565</v>
      </c>
      <c r="F35" s="9" t="s">
        <v>20</v>
      </c>
      <c r="G35" s="6">
        <v>316000</v>
      </c>
      <c r="H35" s="6">
        <v>1850</v>
      </c>
      <c r="I35">
        <f>IF(C35&lt;=G35,1,"Error")</f>
        <v>1</v>
      </c>
    </row>
    <row r="36" spans="1:9">
      <c r="A36" s="1" t="s">
        <v>580</v>
      </c>
      <c r="B36" s="10" t="s">
        <v>55</v>
      </c>
      <c r="C36" s="6">
        <v>182000</v>
      </c>
      <c r="D36" s="6" t="s">
        <v>212</v>
      </c>
      <c r="E36" s="1" t="s">
        <v>579</v>
      </c>
      <c r="F36" s="10" t="s">
        <v>63</v>
      </c>
      <c r="G36" s="6">
        <v>184000</v>
      </c>
      <c r="H36" s="6">
        <v>1820</v>
      </c>
      <c r="I36">
        <f>IF(C36&lt;=G36,1,"Error")</f>
        <v>1</v>
      </c>
    </row>
    <row r="37" spans="1:9">
      <c r="A37" s="1" t="s">
        <v>391</v>
      </c>
      <c r="B37" s="10" t="s">
        <v>390</v>
      </c>
      <c r="C37" s="6">
        <v>11587000</v>
      </c>
      <c r="D37" s="6" t="s">
        <v>259</v>
      </c>
      <c r="E37" s="1" t="s">
        <v>489</v>
      </c>
      <c r="F37" s="10" t="s">
        <v>488</v>
      </c>
      <c r="G37" s="6">
        <v>21000000</v>
      </c>
      <c r="H37" s="6">
        <v>1790</v>
      </c>
      <c r="I37">
        <f>IF(C37&lt;=G37,1,"Error")</f>
        <v>1</v>
      </c>
    </row>
    <row r="38" spans="1:9">
      <c r="A38" s="13" t="s">
        <v>245</v>
      </c>
      <c r="B38" s="12" t="s">
        <v>136</v>
      </c>
      <c r="C38" s="11">
        <v>34000000</v>
      </c>
      <c r="D38" s="6" t="s">
        <v>212</v>
      </c>
      <c r="E38" s="1" t="s">
        <v>338</v>
      </c>
      <c r="F38" s="10" t="s">
        <v>63</v>
      </c>
      <c r="G38" s="6">
        <v>37832892</v>
      </c>
      <c r="H38" s="6">
        <v>1760</v>
      </c>
      <c r="I38">
        <f>IF(C38&lt;=G38,1,"Error")</f>
        <v>1</v>
      </c>
    </row>
    <row r="39" spans="1:9">
      <c r="A39" s="1" t="s">
        <v>541</v>
      </c>
      <c r="B39" s="10" t="s">
        <v>437</v>
      </c>
      <c r="C39" s="6">
        <v>13074000</v>
      </c>
      <c r="D39" s="6" t="s">
        <v>316</v>
      </c>
      <c r="E39" s="1" t="s">
        <v>329</v>
      </c>
      <c r="F39" s="10" t="s">
        <v>176</v>
      </c>
      <c r="G39" s="6">
        <v>21242939</v>
      </c>
      <c r="H39" s="6">
        <v>1680</v>
      </c>
      <c r="I39">
        <f>IF(C39&lt;=G39,1,"Error")</f>
        <v>1</v>
      </c>
    </row>
    <row r="40" spans="1:9">
      <c r="A40" s="1" t="s">
        <v>578</v>
      </c>
      <c r="B40" s="10" t="s">
        <v>103</v>
      </c>
      <c r="C40" s="6">
        <v>1613000</v>
      </c>
      <c r="D40" s="6" t="s">
        <v>259</v>
      </c>
      <c r="E40" s="1" t="s">
        <v>442</v>
      </c>
      <c r="F40" s="10" t="s">
        <v>441</v>
      </c>
      <c r="G40" s="6">
        <v>4460000</v>
      </c>
      <c r="H40" s="6">
        <v>1620</v>
      </c>
      <c r="I40">
        <f>IF(C40&lt;=G40,1,"Error")</f>
        <v>1</v>
      </c>
    </row>
    <row r="41" spans="1:9">
      <c r="A41" s="1" t="s">
        <v>577</v>
      </c>
      <c r="B41" s="10" t="s">
        <v>576</v>
      </c>
      <c r="C41" s="6">
        <v>5129000</v>
      </c>
      <c r="D41" s="6" t="s">
        <v>259</v>
      </c>
      <c r="E41" s="1" t="s">
        <v>258</v>
      </c>
      <c r="F41" s="10" t="s">
        <v>257</v>
      </c>
      <c r="G41" s="6">
        <v>18772000</v>
      </c>
      <c r="H41" s="6">
        <v>1620</v>
      </c>
      <c r="I41">
        <f>IF(C41&lt;=G41,1,"Error")</f>
        <v>1</v>
      </c>
    </row>
    <row r="42" spans="1:9">
      <c r="A42" s="1" t="s">
        <v>333</v>
      </c>
      <c r="B42" s="10" t="s">
        <v>44</v>
      </c>
      <c r="C42" s="6">
        <v>5929819</v>
      </c>
      <c r="D42" s="6" t="s">
        <v>222</v>
      </c>
      <c r="E42" s="1" t="s">
        <v>323</v>
      </c>
      <c r="F42" s="10" t="s">
        <v>44</v>
      </c>
      <c r="G42" s="6">
        <v>6490180</v>
      </c>
      <c r="H42" s="6">
        <v>1560</v>
      </c>
      <c r="I42">
        <f>IF(C42&lt;=G42,1,"Error")</f>
        <v>1</v>
      </c>
    </row>
    <row r="43" spans="1:9">
      <c r="A43" s="1" t="s">
        <v>410</v>
      </c>
      <c r="B43" s="10" t="s">
        <v>409</v>
      </c>
      <c r="C43" s="6">
        <v>8305218</v>
      </c>
      <c r="D43" s="6" t="s">
        <v>212</v>
      </c>
      <c r="E43" s="1" t="s">
        <v>277</v>
      </c>
      <c r="F43" s="10" t="s">
        <v>276</v>
      </c>
      <c r="G43" s="6">
        <v>17151925</v>
      </c>
      <c r="H43" s="6">
        <v>1550</v>
      </c>
      <c r="I43">
        <f>IF(C43&lt;=G43,1,"Error")</f>
        <v>1</v>
      </c>
    </row>
    <row r="44" spans="1:9">
      <c r="A44" s="1" t="s">
        <v>517</v>
      </c>
      <c r="B44" s="10" t="s">
        <v>484</v>
      </c>
      <c r="C44" s="11">
        <v>10075000</v>
      </c>
      <c r="D44" s="6" t="s">
        <v>212</v>
      </c>
      <c r="E44" s="13" t="s">
        <v>211</v>
      </c>
      <c r="F44" s="12" t="s">
        <v>136</v>
      </c>
      <c r="G44" s="11">
        <v>23300000</v>
      </c>
      <c r="H44" s="6">
        <v>1520</v>
      </c>
      <c r="I44">
        <f>IF(C44&lt;=G44,1,"Error")</f>
        <v>1</v>
      </c>
    </row>
    <row r="45" spans="1:9">
      <c r="A45" s="16" t="s">
        <v>536</v>
      </c>
      <c r="B45" s="15" t="s">
        <v>37</v>
      </c>
      <c r="C45" s="17">
        <v>26</v>
      </c>
      <c r="D45" s="11" t="s">
        <v>166</v>
      </c>
      <c r="E45" s="16" t="s">
        <v>555</v>
      </c>
      <c r="F45" s="14" t="s">
        <v>44</v>
      </c>
      <c r="G45" s="4">
        <v>153</v>
      </c>
      <c r="H45" s="6">
        <v>1500</v>
      </c>
      <c r="I45">
        <f>IF(C45&lt;=G45,1,"Error")</f>
        <v>1</v>
      </c>
    </row>
    <row r="46" spans="1:9">
      <c r="A46" s="1" t="s">
        <v>575</v>
      </c>
      <c r="B46" s="10" t="s">
        <v>55</v>
      </c>
      <c r="C46" s="6">
        <v>14900</v>
      </c>
      <c r="D46" s="6" t="s">
        <v>212</v>
      </c>
      <c r="E46" s="1" t="s">
        <v>497</v>
      </c>
      <c r="F46" s="10" t="s">
        <v>55</v>
      </c>
      <c r="G46" s="6">
        <v>101000</v>
      </c>
      <c r="H46" s="6">
        <v>1480</v>
      </c>
      <c r="I46">
        <f>IF(C46&lt;=G46,1,"Error")</f>
        <v>1</v>
      </c>
    </row>
    <row r="47" spans="1:9">
      <c r="A47" s="5" t="s">
        <v>463</v>
      </c>
      <c r="B47" s="14" t="s">
        <v>100</v>
      </c>
      <c r="C47" s="4">
        <v>13900</v>
      </c>
      <c r="D47" s="6" t="s">
        <v>215</v>
      </c>
      <c r="E47" s="1" t="s">
        <v>574</v>
      </c>
      <c r="F47" s="9" t="s">
        <v>573</v>
      </c>
      <c r="G47" s="6">
        <v>27200</v>
      </c>
      <c r="H47" s="6">
        <v>1470</v>
      </c>
      <c r="I47">
        <f>IF(C47&lt;=G47,1,"Error")</f>
        <v>1</v>
      </c>
    </row>
    <row r="48" spans="1:9">
      <c r="A48" s="1" t="s">
        <v>572</v>
      </c>
      <c r="B48" s="10" t="s">
        <v>55</v>
      </c>
      <c r="C48" s="6">
        <v>270000</v>
      </c>
      <c r="D48" s="6" t="s">
        <v>212</v>
      </c>
      <c r="E48" s="1" t="s">
        <v>571</v>
      </c>
      <c r="F48" s="10" t="s">
        <v>55</v>
      </c>
      <c r="G48" s="6">
        <v>324000</v>
      </c>
      <c r="H48" s="6">
        <v>1470</v>
      </c>
      <c r="I48">
        <f>IF(C48&lt;=G48,1,"Error")</f>
        <v>1</v>
      </c>
    </row>
    <row r="49" spans="1:9">
      <c r="A49" s="16" t="s">
        <v>570</v>
      </c>
      <c r="B49" s="15" t="s">
        <v>38</v>
      </c>
      <c r="C49" s="17">
        <v>16</v>
      </c>
      <c r="D49" s="11" t="s">
        <v>166</v>
      </c>
      <c r="E49" s="16" t="s">
        <v>545</v>
      </c>
      <c r="F49" s="15" t="s">
        <v>55</v>
      </c>
      <c r="G49" s="17">
        <v>30</v>
      </c>
      <c r="H49" s="6">
        <v>1450</v>
      </c>
      <c r="I49">
        <f>IF(C49&lt;=G49,1,"Error")</f>
        <v>1</v>
      </c>
    </row>
    <row r="50" spans="1:9">
      <c r="A50" s="5" t="s">
        <v>393</v>
      </c>
      <c r="B50" s="14" t="s">
        <v>37</v>
      </c>
      <c r="C50" s="6">
        <v>180000</v>
      </c>
      <c r="D50" s="6" t="s">
        <v>215</v>
      </c>
      <c r="E50" s="1" t="s">
        <v>569</v>
      </c>
      <c r="F50" s="9" t="s">
        <v>52</v>
      </c>
      <c r="G50" s="6">
        <v>209000</v>
      </c>
      <c r="H50" s="6">
        <v>1440</v>
      </c>
      <c r="I50">
        <f>IF(C50&lt;=G50,1,"Error")</f>
        <v>1</v>
      </c>
    </row>
    <row r="51" spans="1:9">
      <c r="A51" s="5" t="s">
        <v>375</v>
      </c>
      <c r="B51" s="14" t="s">
        <v>29</v>
      </c>
      <c r="C51" s="4">
        <v>16500</v>
      </c>
      <c r="D51" s="6" t="s">
        <v>222</v>
      </c>
      <c r="E51" s="1" t="s">
        <v>568</v>
      </c>
      <c r="F51" s="9" t="s">
        <v>81</v>
      </c>
      <c r="G51" s="6">
        <v>27900</v>
      </c>
      <c r="H51" s="6">
        <v>1430</v>
      </c>
      <c r="I51">
        <f>IF(C51&lt;=G51,1,"Error")</f>
        <v>1</v>
      </c>
    </row>
    <row r="52" spans="1:9">
      <c r="A52" s="1" t="s">
        <v>277</v>
      </c>
      <c r="B52" s="10" t="s">
        <v>276</v>
      </c>
      <c r="C52" s="6">
        <v>17151925</v>
      </c>
      <c r="D52" s="6" t="s">
        <v>212</v>
      </c>
      <c r="E52" s="1" t="s">
        <v>351</v>
      </c>
      <c r="F52" s="10" t="s">
        <v>235</v>
      </c>
      <c r="G52" s="6">
        <v>21753486</v>
      </c>
      <c r="H52" s="6">
        <v>1420</v>
      </c>
      <c r="I52">
        <f>IF(C52&lt;=G52,1,"Error")</f>
        <v>1</v>
      </c>
    </row>
    <row r="53" spans="1:9">
      <c r="A53" s="5" t="s">
        <v>567</v>
      </c>
      <c r="B53" s="14" t="s">
        <v>37</v>
      </c>
      <c r="C53" s="4">
        <v>18</v>
      </c>
      <c r="D53" s="6" t="s">
        <v>166</v>
      </c>
      <c r="E53" s="5" t="s">
        <v>566</v>
      </c>
      <c r="F53" s="14" t="s">
        <v>37</v>
      </c>
      <c r="G53" s="4">
        <v>45</v>
      </c>
      <c r="H53" s="6">
        <v>1410</v>
      </c>
      <c r="I53">
        <f>IF(C53&lt;=G53,1,"Error")</f>
        <v>1</v>
      </c>
    </row>
    <row r="54" spans="1:9">
      <c r="A54" t="s">
        <v>565</v>
      </c>
      <c r="B54" s="9" t="s">
        <v>20</v>
      </c>
      <c r="C54" s="4">
        <v>316000</v>
      </c>
      <c r="D54" s="6" t="s">
        <v>215</v>
      </c>
      <c r="E54" s="1" t="s">
        <v>564</v>
      </c>
      <c r="F54" s="9" t="s">
        <v>20</v>
      </c>
      <c r="G54" s="6">
        <v>369000</v>
      </c>
      <c r="H54" s="6">
        <v>1400</v>
      </c>
      <c r="I54">
        <f>IF(C54&lt;=G54,1,"Error")</f>
        <v>1</v>
      </c>
    </row>
    <row r="55" spans="1:9">
      <c r="A55" s="1" t="s">
        <v>563</v>
      </c>
      <c r="B55" s="10" t="s">
        <v>55</v>
      </c>
      <c r="C55" s="6">
        <v>1428000</v>
      </c>
      <c r="D55" s="6" t="s">
        <v>212</v>
      </c>
      <c r="E55" s="1" t="s">
        <v>562</v>
      </c>
      <c r="F55" s="10" t="s">
        <v>55</v>
      </c>
      <c r="G55" s="6">
        <v>1567000</v>
      </c>
      <c r="H55" s="6">
        <v>1400</v>
      </c>
      <c r="I55">
        <f>IF(C55&lt;=G55,1,"Error")</f>
        <v>1</v>
      </c>
    </row>
    <row r="56" spans="1:9">
      <c r="A56" s="5" t="s">
        <v>561</v>
      </c>
      <c r="B56" s="14" t="s">
        <v>160</v>
      </c>
      <c r="C56" s="4">
        <v>64600</v>
      </c>
      <c r="D56" s="6" t="s">
        <v>215</v>
      </c>
      <c r="E56" t="s">
        <v>560</v>
      </c>
      <c r="F56" s="9" t="s">
        <v>74</v>
      </c>
      <c r="G56" s="4">
        <v>254000</v>
      </c>
      <c r="H56" s="6">
        <v>1400</v>
      </c>
      <c r="I56">
        <f>IF(C56&lt;=G56,1,"Error")</f>
        <v>1</v>
      </c>
    </row>
    <row r="57" spans="1:9">
      <c r="A57" s="5" t="s">
        <v>559</v>
      </c>
      <c r="B57" s="14" t="s">
        <v>37</v>
      </c>
      <c r="C57" s="4">
        <v>2133</v>
      </c>
      <c r="D57" s="6" t="s">
        <v>215</v>
      </c>
      <c r="E57" s="1" t="s">
        <v>558</v>
      </c>
      <c r="F57" s="9" t="s">
        <v>557</v>
      </c>
      <c r="G57" s="6">
        <v>3770</v>
      </c>
      <c r="H57" s="6">
        <v>1390</v>
      </c>
      <c r="I57">
        <f>IF(C57&lt;=G57,1,"Error")</f>
        <v>1</v>
      </c>
    </row>
    <row r="58" spans="1:9">
      <c r="A58" s="16" t="s">
        <v>556</v>
      </c>
      <c r="B58" s="15" t="s">
        <v>44</v>
      </c>
      <c r="C58" s="17">
        <v>49</v>
      </c>
      <c r="D58" s="11" t="s">
        <v>166</v>
      </c>
      <c r="E58" s="16" t="s">
        <v>555</v>
      </c>
      <c r="F58" s="14" t="s">
        <v>44</v>
      </c>
      <c r="G58" s="4">
        <v>153</v>
      </c>
      <c r="H58" s="6">
        <v>1351</v>
      </c>
      <c r="I58">
        <f>IF(C58&lt;=G58,1,"Error")</f>
        <v>1</v>
      </c>
    </row>
    <row r="59" spans="1:9">
      <c r="A59" s="5" t="s">
        <v>554</v>
      </c>
      <c r="B59" s="14" t="s">
        <v>140</v>
      </c>
      <c r="C59" s="4">
        <v>175000</v>
      </c>
      <c r="D59" s="6" t="s">
        <v>215</v>
      </c>
      <c r="E59" s="1" t="s">
        <v>393</v>
      </c>
      <c r="F59" s="9" t="s">
        <v>37</v>
      </c>
      <c r="G59" s="6">
        <v>180000</v>
      </c>
      <c r="H59" s="6">
        <v>1330</v>
      </c>
      <c r="I59">
        <f>IF(C59&lt;=G59,1,"Error")</f>
        <v>1</v>
      </c>
    </row>
    <row r="60" spans="1:9">
      <c r="A60" s="5" t="s">
        <v>553</v>
      </c>
      <c r="B60" s="14" t="s">
        <v>81</v>
      </c>
      <c r="C60" s="4">
        <v>130000</v>
      </c>
      <c r="D60" s="6" t="s">
        <v>81</v>
      </c>
      <c r="E60" s="1" t="s">
        <v>552</v>
      </c>
      <c r="F60" s="9" t="s">
        <v>551</v>
      </c>
      <c r="G60" s="6">
        <v>229000</v>
      </c>
      <c r="H60" s="6">
        <v>1320</v>
      </c>
      <c r="I60">
        <f>IF(C60&lt;=G60,1,"Error")</f>
        <v>1</v>
      </c>
    </row>
    <row r="61" spans="1:9">
      <c r="A61" s="1" t="s">
        <v>388</v>
      </c>
      <c r="B61" s="10" t="s">
        <v>387</v>
      </c>
      <c r="C61" s="11">
        <v>7739570</v>
      </c>
      <c r="D61" s="11" t="s">
        <v>212</v>
      </c>
      <c r="E61" s="1" t="s">
        <v>466</v>
      </c>
      <c r="F61" s="10" t="s">
        <v>465</v>
      </c>
      <c r="G61" s="6">
        <v>14595904</v>
      </c>
      <c r="H61" s="6">
        <v>1300</v>
      </c>
      <c r="I61">
        <f>IF(C61&lt;=G61,1,"Error")</f>
        <v>1</v>
      </c>
    </row>
    <row r="62" spans="1:9">
      <c r="A62" s="5" t="s">
        <v>550</v>
      </c>
      <c r="B62" s="14" t="s">
        <v>38</v>
      </c>
      <c r="C62" s="4">
        <v>450</v>
      </c>
      <c r="D62" s="6" t="s">
        <v>259</v>
      </c>
      <c r="E62" s="5" t="s">
        <v>549</v>
      </c>
      <c r="F62" s="14" t="s">
        <v>38</v>
      </c>
      <c r="G62" s="4">
        <v>900</v>
      </c>
      <c r="H62" s="6">
        <v>1300</v>
      </c>
      <c r="I62">
        <f>IF(C62&lt;=G62,1,"Error")</f>
        <v>1</v>
      </c>
    </row>
    <row r="63" spans="1:9">
      <c r="A63" s="1" t="s">
        <v>548</v>
      </c>
      <c r="B63" s="10" t="s">
        <v>55</v>
      </c>
      <c r="C63" s="6">
        <v>1567000</v>
      </c>
      <c r="D63" s="6" t="s">
        <v>212</v>
      </c>
      <c r="E63" s="1" t="s">
        <v>547</v>
      </c>
      <c r="F63" s="10" t="s">
        <v>136</v>
      </c>
      <c r="G63" s="6">
        <v>3550000</v>
      </c>
      <c r="H63" s="6">
        <v>1290</v>
      </c>
      <c r="I63">
        <f>IF(C63&lt;=G63,1,"Error")</f>
        <v>1</v>
      </c>
    </row>
    <row r="64" spans="1:9">
      <c r="A64" s="1" t="s">
        <v>299</v>
      </c>
      <c r="B64" s="10" t="s">
        <v>44</v>
      </c>
      <c r="C64" s="6">
        <v>6954330</v>
      </c>
      <c r="D64" s="6" t="s">
        <v>222</v>
      </c>
      <c r="E64" s="1" t="s">
        <v>335</v>
      </c>
      <c r="F64" s="10" t="s">
        <v>44</v>
      </c>
      <c r="G64" s="6">
        <v>9554598</v>
      </c>
      <c r="H64" s="6">
        <v>1290</v>
      </c>
      <c r="I64">
        <f>IF(C64&lt;=G64,1,"Error")</f>
        <v>1</v>
      </c>
    </row>
    <row r="65" spans="1:9">
      <c r="A65" s="1" t="s">
        <v>319</v>
      </c>
      <c r="B65" s="10" t="s">
        <v>318</v>
      </c>
      <c r="C65" s="6">
        <v>14804116</v>
      </c>
      <c r="D65" s="6" t="s">
        <v>254</v>
      </c>
      <c r="E65" s="1" t="s">
        <v>258</v>
      </c>
      <c r="F65" s="10" t="s">
        <v>257</v>
      </c>
      <c r="G65" s="6">
        <v>18772000</v>
      </c>
      <c r="H65" s="6">
        <v>1230</v>
      </c>
      <c r="I65">
        <f>IF(C65&lt;=G65,1,"Error")</f>
        <v>1</v>
      </c>
    </row>
    <row r="66" spans="1:9">
      <c r="A66" s="13" t="s">
        <v>217</v>
      </c>
      <c r="B66" s="12" t="s">
        <v>136</v>
      </c>
      <c r="C66" s="11">
        <v>25000000</v>
      </c>
      <c r="D66" s="11" t="s">
        <v>212</v>
      </c>
      <c r="E66" s="1" t="s">
        <v>245</v>
      </c>
      <c r="F66" s="10" t="s">
        <v>136</v>
      </c>
      <c r="G66" s="6">
        <v>34000000</v>
      </c>
      <c r="H66" s="6">
        <v>1210</v>
      </c>
      <c r="I66">
        <f>IF(C66&lt;=G66,1,"Error")</f>
        <v>1</v>
      </c>
    </row>
    <row r="67" spans="1:9">
      <c r="A67" s="16" t="s">
        <v>546</v>
      </c>
      <c r="B67" s="15" t="s">
        <v>63</v>
      </c>
      <c r="C67" s="17">
        <v>28</v>
      </c>
      <c r="D67" s="11" t="s">
        <v>166</v>
      </c>
      <c r="E67" s="16" t="s">
        <v>545</v>
      </c>
      <c r="F67" s="15" t="s">
        <v>55</v>
      </c>
      <c r="G67" s="17">
        <v>30</v>
      </c>
      <c r="H67" s="6">
        <v>1160</v>
      </c>
      <c r="I67">
        <f>IF(C67&lt;=G67,1,"Error")</f>
        <v>1</v>
      </c>
    </row>
    <row r="68" spans="1:9">
      <c r="A68" s="1" t="s">
        <v>544</v>
      </c>
      <c r="B68" s="10" t="s">
        <v>137</v>
      </c>
      <c r="C68" s="11">
        <v>12877253</v>
      </c>
      <c r="D68" s="6" t="s">
        <v>212</v>
      </c>
      <c r="E68" s="13" t="s">
        <v>211</v>
      </c>
      <c r="F68" s="12" t="s">
        <v>136</v>
      </c>
      <c r="G68" s="11">
        <v>23300000</v>
      </c>
      <c r="H68" s="6">
        <v>1150</v>
      </c>
      <c r="I68">
        <f>IF(C68&lt;=G68,1,"Error")</f>
        <v>1</v>
      </c>
    </row>
    <row r="69" spans="1:9">
      <c r="A69" s="1" t="s">
        <v>304</v>
      </c>
      <c r="B69" s="10" t="s">
        <v>61</v>
      </c>
      <c r="C69" s="6">
        <v>25514000</v>
      </c>
      <c r="D69" s="6" t="s">
        <v>212</v>
      </c>
      <c r="E69" s="1" t="s">
        <v>338</v>
      </c>
      <c r="F69" s="10" t="s">
        <v>63</v>
      </c>
      <c r="G69" s="6">
        <v>37832892</v>
      </c>
      <c r="H69" s="6">
        <v>1150</v>
      </c>
      <c r="I69">
        <f>IF(C69&lt;=G69,1,"Error")</f>
        <v>1</v>
      </c>
    </row>
    <row r="70" spans="1:9">
      <c r="A70" s="5" t="s">
        <v>229</v>
      </c>
      <c r="B70" s="14" t="s">
        <v>42</v>
      </c>
      <c r="C70" s="4">
        <v>36700</v>
      </c>
      <c r="D70" s="6" t="s">
        <v>215</v>
      </c>
      <c r="E70" s="16" t="s">
        <v>543</v>
      </c>
      <c r="F70" s="9" t="s">
        <v>140</v>
      </c>
      <c r="G70" s="6">
        <v>87400</v>
      </c>
      <c r="H70" s="6">
        <v>1140</v>
      </c>
      <c r="I70">
        <f>IF(C70&lt;=G70,1,"Error")</f>
        <v>1</v>
      </c>
    </row>
    <row r="71" spans="1:9">
      <c r="A71" s="1" t="s">
        <v>335</v>
      </c>
      <c r="B71" s="10" t="s">
        <v>44</v>
      </c>
      <c r="C71" s="6">
        <v>9554598</v>
      </c>
      <c r="D71" s="6" t="s">
        <v>222</v>
      </c>
      <c r="E71" s="1" t="s">
        <v>238</v>
      </c>
      <c r="F71" s="10" t="s">
        <v>44</v>
      </c>
      <c r="G71" s="6">
        <v>23723696</v>
      </c>
      <c r="H71" s="6">
        <v>1140</v>
      </c>
      <c r="I71">
        <f>IF(C71&lt;=G71,1,"Error")</f>
        <v>1</v>
      </c>
    </row>
    <row r="72" spans="1:9">
      <c r="A72" s="1" t="s">
        <v>542</v>
      </c>
      <c r="B72" s="10" t="s">
        <v>125</v>
      </c>
      <c r="C72" s="6">
        <v>6683852</v>
      </c>
      <c r="D72" s="6" t="s">
        <v>316</v>
      </c>
      <c r="E72" s="1" t="s">
        <v>541</v>
      </c>
      <c r="F72" s="10" t="s">
        <v>437</v>
      </c>
      <c r="G72" s="6">
        <v>13074000</v>
      </c>
      <c r="H72" s="6">
        <v>1130</v>
      </c>
      <c r="I72">
        <f>IF(C72&lt;=G72,1,"Error")</f>
        <v>1</v>
      </c>
    </row>
    <row r="73" spans="1:9">
      <c r="A73" s="5" t="s">
        <v>540</v>
      </c>
      <c r="B73" s="14" t="s">
        <v>52</v>
      </c>
      <c r="C73" s="4">
        <v>500</v>
      </c>
      <c r="D73" s="6" t="s">
        <v>212</v>
      </c>
      <c r="E73" s="1" t="s">
        <v>539</v>
      </c>
      <c r="F73" s="10" t="s">
        <v>20</v>
      </c>
      <c r="G73" s="6">
        <v>10000</v>
      </c>
      <c r="H73" s="6">
        <v>1100</v>
      </c>
      <c r="I73">
        <f>IF(C73&lt;=G73,1,"Error")</f>
        <v>1</v>
      </c>
    </row>
    <row r="74" spans="1:9">
      <c r="A74" s="5" t="s">
        <v>538</v>
      </c>
      <c r="B74" s="14" t="s">
        <v>176</v>
      </c>
      <c r="C74" s="4">
        <v>32</v>
      </c>
      <c r="D74" s="6" t="s">
        <v>316</v>
      </c>
      <c r="E74" s="1" t="s">
        <v>537</v>
      </c>
      <c r="F74" s="9" t="s">
        <v>176</v>
      </c>
      <c r="G74" s="6">
        <v>38000</v>
      </c>
      <c r="H74" s="6">
        <v>1100</v>
      </c>
      <c r="I74">
        <f>IF(C74&lt;=G74,1,"Error")</f>
        <v>1</v>
      </c>
    </row>
    <row r="75" spans="1:9">
      <c r="A75" s="16" t="s">
        <v>404</v>
      </c>
      <c r="B75" s="15" t="s">
        <v>403</v>
      </c>
      <c r="C75" s="17">
        <v>13</v>
      </c>
      <c r="D75" s="11" t="s">
        <v>166</v>
      </c>
      <c r="E75" s="16" t="s">
        <v>536</v>
      </c>
      <c r="F75" s="15" t="s">
        <v>37</v>
      </c>
      <c r="G75" s="17">
        <v>26</v>
      </c>
      <c r="H75" s="6">
        <v>1100</v>
      </c>
      <c r="I75">
        <f>IF(C75&lt;=G75,1,"Error")</f>
        <v>1</v>
      </c>
    </row>
    <row r="76" spans="1:9">
      <c r="A76" s="1" t="s">
        <v>351</v>
      </c>
      <c r="B76" s="10" t="s">
        <v>235</v>
      </c>
      <c r="C76" s="6">
        <v>21753486</v>
      </c>
      <c r="D76" s="6" t="s">
        <v>212</v>
      </c>
      <c r="E76" s="1" t="s">
        <v>504</v>
      </c>
      <c r="F76" s="10" t="s">
        <v>352</v>
      </c>
      <c r="G76" s="6">
        <v>24300000</v>
      </c>
      <c r="H76" s="6">
        <v>1090</v>
      </c>
      <c r="I76">
        <f>IF(C76&lt;=G76,1,"Error")</f>
        <v>1</v>
      </c>
    </row>
    <row r="77" spans="1:9">
      <c r="A77" s="5" t="s">
        <v>535</v>
      </c>
      <c r="B77" s="14" t="s">
        <v>169</v>
      </c>
      <c r="C77" s="4">
        <v>26400</v>
      </c>
      <c r="D77" s="6" t="s">
        <v>259</v>
      </c>
      <c r="E77" s="1" t="s">
        <v>534</v>
      </c>
      <c r="F77" s="9" t="s">
        <v>103</v>
      </c>
      <c r="G77" s="6">
        <v>118000</v>
      </c>
      <c r="H77" s="6">
        <v>1090</v>
      </c>
      <c r="I77">
        <f>IF(C77&lt;=G77,1,"Error")</f>
        <v>1</v>
      </c>
    </row>
    <row r="78" spans="1:9">
      <c r="A78" s="1" t="s">
        <v>271</v>
      </c>
      <c r="B78" s="14" t="s">
        <v>44</v>
      </c>
      <c r="C78" s="6">
        <v>3734000</v>
      </c>
      <c r="D78" s="6" t="s">
        <v>222</v>
      </c>
      <c r="E78" s="1" t="s">
        <v>402</v>
      </c>
      <c r="F78" s="10" t="s">
        <v>44</v>
      </c>
      <c r="G78" s="6">
        <v>4594060</v>
      </c>
      <c r="H78" s="6">
        <v>1090</v>
      </c>
      <c r="I78">
        <f>IF(C78&lt;=G78,1,"Error")</f>
        <v>1</v>
      </c>
    </row>
    <row r="79" spans="1:9">
      <c r="A79" s="5" t="s">
        <v>533</v>
      </c>
      <c r="B79" s="14" t="s">
        <v>52</v>
      </c>
      <c r="C79" s="5">
        <v>20</v>
      </c>
      <c r="D79" s="6" t="s">
        <v>215</v>
      </c>
      <c r="E79" s="1" t="s">
        <v>532</v>
      </c>
      <c r="F79" s="10" t="s">
        <v>33</v>
      </c>
      <c r="G79" s="6">
        <v>322</v>
      </c>
      <c r="H79" s="6">
        <v>1080</v>
      </c>
      <c r="I79">
        <f>IF(C79&lt;=G79,1,"Error")</f>
        <v>1</v>
      </c>
    </row>
    <row r="80" spans="1:9">
      <c r="A80" s="1" t="s">
        <v>531</v>
      </c>
      <c r="B80" s="9" t="s">
        <v>530</v>
      </c>
      <c r="C80" s="6">
        <v>2909000</v>
      </c>
      <c r="D80" s="6" t="s">
        <v>222</v>
      </c>
      <c r="E80" s="1" t="s">
        <v>521</v>
      </c>
      <c r="F80" s="9" t="s">
        <v>520</v>
      </c>
      <c r="G80" s="6">
        <v>2924000</v>
      </c>
      <c r="H80" s="6">
        <v>1080</v>
      </c>
      <c r="I80">
        <f>IF(C80&lt;=G80,1,"Error")</f>
        <v>1</v>
      </c>
    </row>
    <row r="81" spans="1:9">
      <c r="A81" s="5" t="s">
        <v>529</v>
      </c>
      <c r="B81" s="14" t="s">
        <v>38</v>
      </c>
      <c r="C81" s="4">
        <v>1740</v>
      </c>
      <c r="D81" s="6" t="s">
        <v>222</v>
      </c>
      <c r="E81" s="1" t="s">
        <v>528</v>
      </c>
      <c r="F81" s="9" t="s">
        <v>44</v>
      </c>
      <c r="G81" s="6">
        <v>2760</v>
      </c>
      <c r="H81" s="6">
        <v>1080</v>
      </c>
      <c r="I81">
        <f>IF(C81&lt;=G81,1,"Error")</f>
        <v>1</v>
      </c>
    </row>
    <row r="82" spans="1:9">
      <c r="A82" s="5" t="s">
        <v>527</v>
      </c>
      <c r="B82" s="14" t="s">
        <v>178</v>
      </c>
      <c r="C82" s="4">
        <v>12000</v>
      </c>
      <c r="D82" s="6" t="s">
        <v>316</v>
      </c>
      <c r="E82" s="1" t="s">
        <v>526</v>
      </c>
      <c r="F82" s="9" t="s">
        <v>178</v>
      </c>
      <c r="G82" s="6">
        <v>218000</v>
      </c>
      <c r="H82" s="6">
        <v>1070</v>
      </c>
      <c r="I82">
        <f>IF(C82&lt;=G82,1,"Error")</f>
        <v>1</v>
      </c>
    </row>
    <row r="83" spans="1:9">
      <c r="A83" s="1" t="s">
        <v>242</v>
      </c>
      <c r="B83" s="14" t="s">
        <v>44</v>
      </c>
      <c r="C83" s="6">
        <v>2814000</v>
      </c>
      <c r="D83" s="6" t="s">
        <v>222</v>
      </c>
      <c r="E83" s="1" t="s">
        <v>299</v>
      </c>
      <c r="F83" s="10" t="s">
        <v>44</v>
      </c>
      <c r="G83" s="6">
        <v>6954330</v>
      </c>
      <c r="H83" s="6">
        <v>1070</v>
      </c>
      <c r="I83">
        <f>IF(C83&lt;=G83,1,"Error")</f>
        <v>1</v>
      </c>
    </row>
    <row r="84" spans="1:9">
      <c r="A84" s="1" t="s">
        <v>381</v>
      </c>
      <c r="B84" s="10" t="s">
        <v>106</v>
      </c>
      <c r="C84" s="6">
        <v>6378297</v>
      </c>
      <c r="D84" s="6" t="s">
        <v>254</v>
      </c>
      <c r="E84" s="1" t="s">
        <v>314</v>
      </c>
      <c r="F84" s="10" t="s">
        <v>37</v>
      </c>
      <c r="G84" s="6">
        <v>12405426</v>
      </c>
      <c r="H84" s="6">
        <v>1050</v>
      </c>
      <c r="I84">
        <f>IF(C84&lt;=G84,1,"Error")</f>
        <v>1</v>
      </c>
    </row>
    <row r="85" spans="1:9">
      <c r="A85" s="1" t="s">
        <v>297</v>
      </c>
      <c r="B85" s="10" t="s">
        <v>235</v>
      </c>
      <c r="C85" s="11">
        <v>10576167</v>
      </c>
      <c r="D85" s="6" t="s">
        <v>212</v>
      </c>
      <c r="E85" s="1" t="s">
        <v>236</v>
      </c>
      <c r="F85" s="10" t="s">
        <v>235</v>
      </c>
      <c r="G85" s="6">
        <v>20748395</v>
      </c>
      <c r="H85" s="6">
        <v>1030</v>
      </c>
      <c r="I85">
        <f>IF(C85&lt;=G85,1,"Error")</f>
        <v>1</v>
      </c>
    </row>
    <row r="86" spans="1:9">
      <c r="A86" s="1" t="s">
        <v>525</v>
      </c>
      <c r="B86" s="10" t="s">
        <v>55</v>
      </c>
      <c r="C86" s="6">
        <v>175000</v>
      </c>
      <c r="D86" s="6" t="s">
        <v>212</v>
      </c>
      <c r="E86" s="1" t="s">
        <v>524</v>
      </c>
      <c r="F86" s="10" t="s">
        <v>55</v>
      </c>
      <c r="G86" s="6">
        <v>252000</v>
      </c>
      <c r="H86" s="6">
        <v>1020</v>
      </c>
      <c r="I86">
        <f>IF(C86&lt;=G86,1,"Error")</f>
        <v>1</v>
      </c>
    </row>
    <row r="87" spans="1:9">
      <c r="A87" s="13" t="s">
        <v>523</v>
      </c>
      <c r="B87" s="14" t="s">
        <v>522</v>
      </c>
      <c r="C87" s="4">
        <v>2265000</v>
      </c>
      <c r="D87" s="6" t="s">
        <v>259</v>
      </c>
      <c r="E87" s="1" t="s">
        <v>440</v>
      </c>
      <c r="F87" s="10" t="s">
        <v>439</v>
      </c>
      <c r="G87" s="11">
        <v>6650000</v>
      </c>
      <c r="H87" s="6">
        <v>1020</v>
      </c>
      <c r="I87">
        <f>IF(C87&lt;=G87,1,"Error")</f>
        <v>1</v>
      </c>
    </row>
    <row r="88" spans="1:9">
      <c r="A88" s="1" t="s">
        <v>521</v>
      </c>
      <c r="B88" s="14" t="s">
        <v>520</v>
      </c>
      <c r="C88" s="6">
        <v>5322310</v>
      </c>
      <c r="D88" s="6" t="s">
        <v>316</v>
      </c>
      <c r="E88" s="1" t="s">
        <v>519</v>
      </c>
      <c r="F88" s="10" t="s">
        <v>518</v>
      </c>
      <c r="G88" s="6">
        <v>9286225</v>
      </c>
      <c r="H88" s="6">
        <v>1020</v>
      </c>
      <c r="I88">
        <f>IF(C88&lt;=G88,1,"Error")</f>
        <v>1</v>
      </c>
    </row>
    <row r="89" spans="1:9">
      <c r="A89" s="1" t="s">
        <v>302</v>
      </c>
      <c r="B89" s="10" t="s">
        <v>17</v>
      </c>
      <c r="C89" s="6">
        <v>7365000</v>
      </c>
      <c r="D89" s="6" t="s">
        <v>212</v>
      </c>
      <c r="E89" s="1" t="s">
        <v>517</v>
      </c>
      <c r="F89" s="10" t="s">
        <v>484</v>
      </c>
      <c r="G89" s="6">
        <v>10075000</v>
      </c>
      <c r="H89" s="6">
        <v>1010</v>
      </c>
      <c r="I89">
        <f>IF(C89&lt;=G89,1,"Error")</f>
        <v>1</v>
      </c>
    </row>
    <row r="90" spans="1:9">
      <c r="A90" s="5" t="s">
        <v>516</v>
      </c>
      <c r="B90" s="14" t="s">
        <v>33</v>
      </c>
      <c r="C90" s="4">
        <v>1400</v>
      </c>
      <c r="D90" s="6" t="s">
        <v>215</v>
      </c>
      <c r="E90" s="1" t="s">
        <v>515</v>
      </c>
      <c r="F90" s="9" t="s">
        <v>37</v>
      </c>
      <c r="G90" s="6">
        <v>4930</v>
      </c>
      <c r="H90" s="6">
        <v>1000</v>
      </c>
      <c r="I90">
        <f>IF(C90&lt;=G90,1,"Error")</f>
        <v>1</v>
      </c>
    </row>
    <row r="91" spans="1:9">
      <c r="A91" s="13" t="s">
        <v>287</v>
      </c>
      <c r="B91" s="12" t="s">
        <v>136</v>
      </c>
      <c r="C91" s="11">
        <v>18100000</v>
      </c>
      <c r="D91" s="6" t="s">
        <v>212</v>
      </c>
      <c r="E91" s="1" t="s">
        <v>285</v>
      </c>
      <c r="F91" s="10" t="s">
        <v>136</v>
      </c>
      <c r="G91" s="11">
        <v>19000000</v>
      </c>
      <c r="H91" s="6">
        <v>980</v>
      </c>
      <c r="I91">
        <f>IF(C91&lt;=G91,1,"Error")</f>
        <v>1</v>
      </c>
    </row>
    <row r="92" spans="1:9">
      <c r="A92" s="1" t="s">
        <v>307</v>
      </c>
      <c r="B92" s="10" t="s">
        <v>44</v>
      </c>
      <c r="C92" s="6">
        <v>5614323</v>
      </c>
      <c r="D92" s="6" t="s">
        <v>222</v>
      </c>
      <c r="E92" s="1" t="s">
        <v>333</v>
      </c>
      <c r="F92" s="10" t="s">
        <v>44</v>
      </c>
      <c r="G92" s="6">
        <v>5929819</v>
      </c>
      <c r="H92" s="6">
        <v>980</v>
      </c>
      <c r="I92">
        <f>IF(C92&lt;=G92,1,"Error")</f>
        <v>1</v>
      </c>
    </row>
    <row r="93" spans="1:9">
      <c r="A93" s="5" t="s">
        <v>514</v>
      </c>
      <c r="B93" s="14" t="s">
        <v>108</v>
      </c>
      <c r="C93" s="4">
        <v>68800</v>
      </c>
      <c r="D93" s="6" t="s">
        <v>254</v>
      </c>
      <c r="E93" s="1" t="s">
        <v>513</v>
      </c>
      <c r="F93" s="9" t="s">
        <v>108</v>
      </c>
      <c r="G93" s="6">
        <v>104000</v>
      </c>
      <c r="H93" s="6">
        <v>970</v>
      </c>
      <c r="I93">
        <f>IF(C93&lt;=G93,1,"Error")</f>
        <v>1</v>
      </c>
    </row>
    <row r="94" spans="1:9">
      <c r="A94" s="16" t="s">
        <v>473</v>
      </c>
      <c r="B94" s="14" t="s">
        <v>125</v>
      </c>
      <c r="C94" s="4">
        <v>70</v>
      </c>
      <c r="D94" s="11" t="s">
        <v>166</v>
      </c>
      <c r="E94" s="16" t="s">
        <v>512</v>
      </c>
      <c r="F94" s="9" t="s">
        <v>125</v>
      </c>
      <c r="G94" s="4">
        <v>2000</v>
      </c>
      <c r="H94" s="6">
        <v>950</v>
      </c>
      <c r="I94">
        <f>IF(C94&lt;=G94,1,"Error")</f>
        <v>1</v>
      </c>
    </row>
    <row r="95" spans="1:9">
      <c r="A95" s="13" t="s">
        <v>226</v>
      </c>
      <c r="B95" s="10" t="s">
        <v>136</v>
      </c>
      <c r="C95" s="11">
        <v>24900000</v>
      </c>
      <c r="D95" s="11" t="s">
        <v>212</v>
      </c>
      <c r="E95" s="1" t="s">
        <v>304</v>
      </c>
      <c r="F95" s="10" t="s">
        <v>507</v>
      </c>
      <c r="G95" s="6">
        <v>25514000</v>
      </c>
      <c r="H95" s="6">
        <v>950</v>
      </c>
      <c r="I95">
        <f>IF(C95&lt;=G95,1,"Error")</f>
        <v>1</v>
      </c>
    </row>
    <row r="96" spans="1:9">
      <c r="A96" s="5" t="s">
        <v>511</v>
      </c>
      <c r="B96" s="14" t="s">
        <v>44</v>
      </c>
      <c r="C96" s="4">
        <v>90</v>
      </c>
      <c r="D96" s="6" t="s">
        <v>215</v>
      </c>
      <c r="E96" s="1" t="s">
        <v>510</v>
      </c>
      <c r="F96" s="9" t="s">
        <v>89</v>
      </c>
      <c r="G96" s="6">
        <v>250</v>
      </c>
      <c r="H96" s="6">
        <v>950</v>
      </c>
      <c r="I96">
        <f>IF(C96&lt;=G96,1,"Error")</f>
        <v>1</v>
      </c>
    </row>
    <row r="97" spans="1:9">
      <c r="A97" s="5" t="s">
        <v>509</v>
      </c>
      <c r="B97" s="14" t="s">
        <v>33</v>
      </c>
      <c r="C97" s="5">
        <v>4</v>
      </c>
      <c r="D97" s="6" t="s">
        <v>215</v>
      </c>
      <c r="E97" s="1" t="s">
        <v>508</v>
      </c>
      <c r="F97" s="1" t="s">
        <v>142</v>
      </c>
      <c r="G97" s="1">
        <v>490</v>
      </c>
      <c r="H97" s="1">
        <v>930</v>
      </c>
      <c r="I97">
        <f>IF(C97&lt;=G97,1,"Error")</f>
        <v>1</v>
      </c>
    </row>
    <row r="98" spans="1:9">
      <c r="A98" s="13" t="s">
        <v>383</v>
      </c>
      <c r="B98" s="12" t="s">
        <v>136</v>
      </c>
      <c r="C98" s="11">
        <v>10500000</v>
      </c>
      <c r="D98" s="6" t="s">
        <v>212</v>
      </c>
      <c r="E98" s="1" t="s">
        <v>304</v>
      </c>
      <c r="F98" s="10" t="s">
        <v>507</v>
      </c>
      <c r="G98" s="6">
        <v>25514000</v>
      </c>
      <c r="H98" s="6">
        <v>920</v>
      </c>
      <c r="I98">
        <f>IF(C98&lt;=G98,1,"Error")</f>
        <v>1</v>
      </c>
    </row>
    <row r="99" spans="1:9">
      <c r="A99" s="16" t="s">
        <v>506</v>
      </c>
      <c r="B99" s="14" t="s">
        <v>125</v>
      </c>
      <c r="C99" s="4">
        <v>11</v>
      </c>
      <c r="D99" s="11" t="s">
        <v>316</v>
      </c>
      <c r="E99" s="16" t="s">
        <v>505</v>
      </c>
      <c r="F99" s="9" t="s">
        <v>125</v>
      </c>
      <c r="G99" s="4">
        <v>6100</v>
      </c>
      <c r="H99" s="6">
        <v>907</v>
      </c>
      <c r="I99">
        <f>IF(C99&lt;=G99,1,"Error")</f>
        <v>1</v>
      </c>
    </row>
    <row r="100" spans="1:9">
      <c r="A100" s="1" t="s">
        <v>236</v>
      </c>
      <c r="B100" s="10" t="s">
        <v>235</v>
      </c>
      <c r="C100" s="6">
        <v>20748395</v>
      </c>
      <c r="D100" s="6" t="s">
        <v>212</v>
      </c>
      <c r="E100" s="1" t="s">
        <v>504</v>
      </c>
      <c r="F100" s="10" t="s">
        <v>352</v>
      </c>
      <c r="G100" s="6">
        <v>24300000</v>
      </c>
      <c r="H100" s="6">
        <v>880</v>
      </c>
      <c r="I100">
        <f>IF(C100&lt;=G100,1,"Error")</f>
        <v>1</v>
      </c>
    </row>
    <row r="101" spans="1:9">
      <c r="A101" t="s">
        <v>503</v>
      </c>
      <c r="B101" s="9" t="s">
        <v>59</v>
      </c>
      <c r="C101" s="4">
        <v>148000</v>
      </c>
      <c r="D101" s="6" t="s">
        <v>259</v>
      </c>
      <c r="E101" s="5" t="s">
        <v>502</v>
      </c>
      <c r="F101" s="9" t="s">
        <v>103</v>
      </c>
      <c r="G101" s="4">
        <v>275000</v>
      </c>
      <c r="H101" s="6">
        <v>880</v>
      </c>
      <c r="I101">
        <f>IF(C101&lt;=G101,1,"Error")</f>
        <v>1</v>
      </c>
    </row>
    <row r="102" spans="1:9">
      <c r="A102" s="5" t="s">
        <v>501</v>
      </c>
      <c r="B102" s="14" t="s">
        <v>49</v>
      </c>
      <c r="C102" s="4">
        <v>5880</v>
      </c>
      <c r="D102" s="6" t="s">
        <v>215</v>
      </c>
      <c r="E102" s="1" t="s">
        <v>500</v>
      </c>
      <c r="F102" s="9" t="s">
        <v>140</v>
      </c>
      <c r="G102" s="6">
        <v>27900</v>
      </c>
      <c r="H102" s="6">
        <v>880</v>
      </c>
      <c r="I102">
        <f>IF(C102&lt;=G102,1,"Error")</f>
        <v>1</v>
      </c>
    </row>
    <row r="103" spans="1:9">
      <c r="A103" s="1" t="s">
        <v>499</v>
      </c>
      <c r="B103" s="10" t="s">
        <v>176</v>
      </c>
      <c r="C103" s="6">
        <v>2556000</v>
      </c>
      <c r="D103" s="6" t="s">
        <v>316</v>
      </c>
      <c r="E103" s="1" t="s">
        <v>329</v>
      </c>
      <c r="F103" s="10" t="s">
        <v>176</v>
      </c>
      <c r="G103" s="6">
        <v>21242939</v>
      </c>
      <c r="H103" s="6">
        <v>870</v>
      </c>
      <c r="I103">
        <f>IF(C103&lt;=G103,1,"Error")</f>
        <v>1</v>
      </c>
    </row>
    <row r="104" spans="1:9">
      <c r="A104" s="5" t="s">
        <v>366</v>
      </c>
      <c r="B104" s="14" t="s">
        <v>98</v>
      </c>
      <c r="C104" s="4">
        <v>10030</v>
      </c>
      <c r="D104" s="6" t="s">
        <v>215</v>
      </c>
      <c r="E104" s="1" t="s">
        <v>498</v>
      </c>
      <c r="F104" s="9" t="s">
        <v>137</v>
      </c>
      <c r="G104" s="4">
        <v>28400</v>
      </c>
      <c r="H104" s="6">
        <v>870</v>
      </c>
      <c r="I104">
        <f>IF(C104&lt;=G104,1,"Error")</f>
        <v>1</v>
      </c>
    </row>
    <row r="105" spans="1:9">
      <c r="A105" s="1" t="s">
        <v>497</v>
      </c>
      <c r="B105" s="10" t="s">
        <v>55</v>
      </c>
      <c r="C105" s="6">
        <v>101000</v>
      </c>
      <c r="D105" s="6" t="s">
        <v>212</v>
      </c>
      <c r="E105" s="1" t="s">
        <v>496</v>
      </c>
      <c r="F105" s="10" t="s">
        <v>55</v>
      </c>
      <c r="G105" s="6">
        <v>182000</v>
      </c>
      <c r="H105" s="6">
        <v>870</v>
      </c>
      <c r="I105">
        <f>IF(C105&lt;=G105,1,"Error")</f>
        <v>1</v>
      </c>
    </row>
    <row r="106" spans="1:9">
      <c r="A106" s="1" t="s">
        <v>495</v>
      </c>
      <c r="B106" s="10" t="s">
        <v>13</v>
      </c>
      <c r="C106" s="6">
        <v>2000</v>
      </c>
      <c r="D106" s="6" t="s">
        <v>222</v>
      </c>
      <c r="E106" s="5" t="s">
        <v>490</v>
      </c>
      <c r="F106" s="14" t="s">
        <v>13</v>
      </c>
      <c r="G106" s="4">
        <v>6700</v>
      </c>
      <c r="H106" s="6">
        <v>860</v>
      </c>
      <c r="I106">
        <f>IF(C106&lt;=G106,1,"Error")</f>
        <v>1</v>
      </c>
    </row>
    <row r="107" spans="1:9">
      <c r="A107" s="5" t="s">
        <v>460</v>
      </c>
      <c r="B107" s="14" t="s">
        <v>71</v>
      </c>
      <c r="C107" s="4">
        <v>2140</v>
      </c>
      <c r="D107" s="6" t="s">
        <v>254</v>
      </c>
      <c r="E107" s="1" t="s">
        <v>494</v>
      </c>
      <c r="F107" s="9" t="s">
        <v>493</v>
      </c>
      <c r="G107" s="6">
        <v>2490</v>
      </c>
      <c r="H107" s="6">
        <v>860</v>
      </c>
      <c r="I107">
        <f>IF(C107&lt;=G107,1,"Error")</f>
        <v>1</v>
      </c>
    </row>
    <row r="108" spans="1:9">
      <c r="A108" s="1" t="s">
        <v>492</v>
      </c>
      <c r="B108" s="10" t="s">
        <v>491</v>
      </c>
      <c r="C108" s="6">
        <v>5300000</v>
      </c>
      <c r="D108" s="6" t="s">
        <v>212</v>
      </c>
      <c r="E108" s="1" t="s">
        <v>388</v>
      </c>
      <c r="F108" s="10" t="s">
        <v>387</v>
      </c>
      <c r="G108" s="6">
        <v>7739570</v>
      </c>
      <c r="H108" s="6">
        <v>860</v>
      </c>
      <c r="I108">
        <f>IF(C108&lt;=G108,1,"Error")</f>
        <v>1</v>
      </c>
    </row>
    <row r="109" spans="1:9">
      <c r="A109" s="16" t="s">
        <v>427</v>
      </c>
      <c r="B109" s="15" t="s">
        <v>52</v>
      </c>
      <c r="C109" s="17">
        <v>22</v>
      </c>
      <c r="D109" s="11" t="s">
        <v>166</v>
      </c>
      <c r="E109" s="16" t="s">
        <v>422</v>
      </c>
      <c r="F109" s="15" t="s">
        <v>55</v>
      </c>
      <c r="G109" s="17">
        <v>60</v>
      </c>
      <c r="H109" s="6">
        <v>830</v>
      </c>
      <c r="I109">
        <f>IF(C109&lt;=G109,1,"Error")</f>
        <v>1</v>
      </c>
    </row>
    <row r="110" spans="1:9">
      <c r="A110" s="5" t="s">
        <v>490</v>
      </c>
      <c r="B110" s="14" t="s">
        <v>13</v>
      </c>
      <c r="C110" s="4">
        <v>6700</v>
      </c>
      <c r="D110" s="6" t="s">
        <v>222</v>
      </c>
      <c r="E110" s="5" t="s">
        <v>375</v>
      </c>
      <c r="F110" s="14" t="s">
        <v>29</v>
      </c>
      <c r="G110" s="4">
        <v>16500</v>
      </c>
      <c r="H110" s="6">
        <v>820</v>
      </c>
      <c r="I110">
        <f>IF(C110&lt;=G110,1,"Error")</f>
        <v>1</v>
      </c>
    </row>
    <row r="111" spans="1:9">
      <c r="A111" s="1" t="s">
        <v>344</v>
      </c>
      <c r="B111" s="10" t="s">
        <v>343</v>
      </c>
      <c r="C111" s="6">
        <v>4860000</v>
      </c>
      <c r="D111" s="6" t="s">
        <v>259</v>
      </c>
      <c r="E111" s="1" t="s">
        <v>489</v>
      </c>
      <c r="F111" s="10" t="s">
        <v>488</v>
      </c>
      <c r="G111" s="6">
        <v>21000000</v>
      </c>
      <c r="H111" s="6">
        <v>820</v>
      </c>
      <c r="I111">
        <f>IF(C111&lt;=G111,1,"Error")</f>
        <v>1</v>
      </c>
    </row>
    <row r="112" spans="1:9">
      <c r="A112" s="1" t="s">
        <v>487</v>
      </c>
      <c r="B112" s="10" t="s">
        <v>486</v>
      </c>
      <c r="C112" s="6">
        <v>2227</v>
      </c>
      <c r="D112" s="6" t="s">
        <v>254</v>
      </c>
      <c r="E112" s="1" t="s">
        <v>282</v>
      </c>
      <c r="F112" s="10" t="s">
        <v>252</v>
      </c>
      <c r="G112" s="6">
        <v>5100000</v>
      </c>
      <c r="H112" s="6">
        <v>810</v>
      </c>
      <c r="I112">
        <f>IF(C112&lt;=G112,1,"Error")</f>
        <v>1</v>
      </c>
    </row>
    <row r="113" spans="1:9">
      <c r="A113" s="1" t="s">
        <v>485</v>
      </c>
      <c r="B113" s="14" t="s">
        <v>484</v>
      </c>
      <c r="C113" s="6">
        <v>7445000</v>
      </c>
      <c r="D113" s="6" t="s">
        <v>212</v>
      </c>
      <c r="E113" s="13" t="s">
        <v>217</v>
      </c>
      <c r="F113" s="12" t="s">
        <v>136</v>
      </c>
      <c r="G113" s="11">
        <v>25000000</v>
      </c>
      <c r="H113" s="6">
        <v>800</v>
      </c>
      <c r="I113">
        <f>IF(C113&lt;=G113,1,"Error")</f>
        <v>1</v>
      </c>
    </row>
    <row r="114" spans="1:9">
      <c r="A114" s="16" t="s">
        <v>483</v>
      </c>
      <c r="B114" s="15" t="s">
        <v>437</v>
      </c>
      <c r="C114" s="17">
        <v>14</v>
      </c>
      <c r="D114" s="11" t="s">
        <v>166</v>
      </c>
      <c r="E114" s="16" t="s">
        <v>473</v>
      </c>
      <c r="F114" s="14" t="s">
        <v>125</v>
      </c>
      <c r="G114" s="4">
        <v>70</v>
      </c>
      <c r="H114" s="6">
        <v>780</v>
      </c>
      <c r="I114">
        <f>IF(C114&lt;=G114,1,"Error")</f>
        <v>1</v>
      </c>
    </row>
    <row r="115" spans="1:9">
      <c r="A115" s="1" t="s">
        <v>482</v>
      </c>
      <c r="B115" s="9" t="s">
        <v>20</v>
      </c>
      <c r="C115" s="4">
        <v>1976000</v>
      </c>
      <c r="D115" s="6" t="s">
        <v>212</v>
      </c>
      <c r="E115" s="1" t="s">
        <v>339</v>
      </c>
      <c r="F115" s="10" t="s">
        <v>20</v>
      </c>
      <c r="G115" s="6">
        <v>6484026</v>
      </c>
      <c r="H115" s="6">
        <v>780</v>
      </c>
      <c r="I115">
        <f>IF(C115&lt;=G115,1,"Error")</f>
        <v>1</v>
      </c>
    </row>
    <row r="116" spans="1:9">
      <c r="A116" s="1" t="s">
        <v>481</v>
      </c>
      <c r="B116" s="10" t="s">
        <v>55</v>
      </c>
      <c r="C116" s="6">
        <v>37200</v>
      </c>
      <c r="D116" s="6" t="s">
        <v>212</v>
      </c>
      <c r="E116" s="1" t="s">
        <v>480</v>
      </c>
      <c r="F116" s="10" t="s">
        <v>55</v>
      </c>
      <c r="G116" s="6">
        <v>45400</v>
      </c>
      <c r="H116" s="6">
        <v>780</v>
      </c>
      <c r="I116">
        <f>IF(C116&lt;=G116,1,"Error")</f>
        <v>1</v>
      </c>
    </row>
    <row r="117" spans="1:9">
      <c r="A117" s="5" t="s">
        <v>479</v>
      </c>
      <c r="B117" s="14" t="s">
        <v>38</v>
      </c>
      <c r="C117" s="4">
        <v>4200</v>
      </c>
      <c r="D117" s="6" t="s">
        <v>212</v>
      </c>
      <c r="E117" s="1" t="s">
        <v>80</v>
      </c>
      <c r="F117" s="9" t="s">
        <v>22</v>
      </c>
      <c r="G117" s="6">
        <v>11100</v>
      </c>
      <c r="H117" s="6">
        <v>750</v>
      </c>
      <c r="I117">
        <f>IF(C117&lt;=G117,1,"Error")</f>
        <v>1</v>
      </c>
    </row>
    <row r="118" spans="1:9">
      <c r="A118" s="5" t="s">
        <v>478</v>
      </c>
      <c r="B118" s="14" t="s">
        <v>142</v>
      </c>
      <c r="C118" s="4">
        <v>24600</v>
      </c>
      <c r="D118" s="6" t="s">
        <v>215</v>
      </c>
      <c r="E118" s="1" t="s">
        <v>477</v>
      </c>
      <c r="F118" s="9" t="s">
        <v>140</v>
      </c>
      <c r="G118" s="6">
        <v>47600</v>
      </c>
      <c r="H118" s="6">
        <v>740</v>
      </c>
      <c r="I118">
        <f>IF(C118&lt;=G118,1,"Error")</f>
        <v>1</v>
      </c>
    </row>
    <row r="119" spans="1:9">
      <c r="A119" s="1" t="s">
        <v>476</v>
      </c>
      <c r="B119" s="10" t="s">
        <v>13</v>
      </c>
      <c r="C119" s="6">
        <v>3460</v>
      </c>
      <c r="D119" s="6" t="s">
        <v>222</v>
      </c>
      <c r="E119" s="1" t="s">
        <v>475</v>
      </c>
      <c r="F119" s="10" t="s">
        <v>44</v>
      </c>
      <c r="G119" s="6">
        <v>97600</v>
      </c>
      <c r="H119" s="6">
        <v>730</v>
      </c>
      <c r="I119">
        <f>IF(C119&lt;=G119,1,"Error")</f>
        <v>1</v>
      </c>
    </row>
    <row r="120" spans="1:9">
      <c r="A120" s="16" t="s">
        <v>474</v>
      </c>
      <c r="B120" s="15" t="s">
        <v>38</v>
      </c>
      <c r="C120" s="17">
        <v>22</v>
      </c>
      <c r="D120" s="11" t="s">
        <v>166</v>
      </c>
      <c r="E120" s="16" t="s">
        <v>473</v>
      </c>
      <c r="F120" s="14" t="s">
        <v>125</v>
      </c>
      <c r="G120" s="4">
        <v>70</v>
      </c>
      <c r="H120" s="6">
        <v>730</v>
      </c>
      <c r="I120">
        <f>IF(C120&lt;=G120,1,"Error")</f>
        <v>1</v>
      </c>
    </row>
    <row r="121" spans="1:9">
      <c r="A121" s="1" t="s">
        <v>472</v>
      </c>
      <c r="B121" s="10" t="s">
        <v>52</v>
      </c>
      <c r="C121" s="6">
        <v>3906000</v>
      </c>
      <c r="D121" s="6" t="s">
        <v>215</v>
      </c>
      <c r="E121" s="1" t="s">
        <v>471</v>
      </c>
      <c r="F121" s="10" t="s">
        <v>52</v>
      </c>
      <c r="G121" s="6">
        <v>5000500</v>
      </c>
      <c r="H121" s="6">
        <v>710</v>
      </c>
      <c r="I121">
        <f>IF(C121&lt;=G121,1,"Error")</f>
        <v>1</v>
      </c>
    </row>
    <row r="122" spans="1:9">
      <c r="A122" s="5" t="s">
        <v>470</v>
      </c>
      <c r="B122" s="14" t="s">
        <v>63</v>
      </c>
      <c r="C122" s="4">
        <v>1000</v>
      </c>
      <c r="D122" s="6" t="s">
        <v>215</v>
      </c>
      <c r="E122" s="1" t="s">
        <v>469</v>
      </c>
      <c r="F122" s="9" t="s">
        <v>63</v>
      </c>
      <c r="G122" s="6">
        <v>7620</v>
      </c>
      <c r="H122" s="6">
        <v>710</v>
      </c>
      <c r="I122">
        <f>IF(C122&lt;=G122,1,"Error")</f>
        <v>1</v>
      </c>
    </row>
    <row r="123" spans="1:9">
      <c r="A123" s="1" t="s">
        <v>468</v>
      </c>
      <c r="B123" s="10" t="s">
        <v>467</v>
      </c>
      <c r="C123" s="6">
        <v>7665300</v>
      </c>
      <c r="D123" s="6" t="s">
        <v>212</v>
      </c>
      <c r="E123" s="1" t="s">
        <v>466</v>
      </c>
      <c r="F123" s="10" t="s">
        <v>465</v>
      </c>
      <c r="G123" s="6">
        <v>14595904</v>
      </c>
      <c r="H123" s="6">
        <v>700</v>
      </c>
      <c r="I123">
        <f>IF(C123&lt;=G123,1,"Error")</f>
        <v>1</v>
      </c>
    </row>
    <row r="124" spans="1:9">
      <c r="A124" s="5" t="s">
        <v>464</v>
      </c>
      <c r="B124" s="14" t="s">
        <v>100</v>
      </c>
      <c r="C124" s="4">
        <v>6650</v>
      </c>
      <c r="D124" s="6" t="s">
        <v>215</v>
      </c>
      <c r="E124" s="5" t="s">
        <v>463</v>
      </c>
      <c r="F124" s="14" t="s">
        <v>100</v>
      </c>
      <c r="G124" s="4">
        <v>13900</v>
      </c>
      <c r="H124" s="6">
        <v>700</v>
      </c>
      <c r="I124">
        <f>IF(C124&lt;=G124,1,"Error")</f>
        <v>1</v>
      </c>
    </row>
    <row r="125" spans="1:9">
      <c r="A125" s="5" t="s">
        <v>462</v>
      </c>
      <c r="B125" s="14" t="s">
        <v>83</v>
      </c>
      <c r="C125" s="4">
        <v>1800</v>
      </c>
      <c r="D125" s="6" t="s">
        <v>215</v>
      </c>
      <c r="E125" s="5" t="s">
        <v>444</v>
      </c>
      <c r="F125" s="14" t="s">
        <v>84</v>
      </c>
      <c r="G125" s="4">
        <v>50200</v>
      </c>
      <c r="H125" s="6">
        <v>700</v>
      </c>
      <c r="I125">
        <f>IF(C125&lt;=G125,1,"Error")</f>
        <v>1</v>
      </c>
    </row>
    <row r="126" spans="1:9">
      <c r="A126" s="5" t="s">
        <v>461</v>
      </c>
      <c r="B126" s="14" t="s">
        <v>55</v>
      </c>
      <c r="C126" s="4">
        <v>52</v>
      </c>
      <c r="D126" s="6" t="s">
        <v>212</v>
      </c>
      <c r="E126" s="5" t="s">
        <v>460</v>
      </c>
      <c r="F126" s="14" t="s">
        <v>71</v>
      </c>
      <c r="G126" s="4">
        <v>2140</v>
      </c>
      <c r="H126" s="1">
        <v>700</v>
      </c>
      <c r="I126">
        <f>IF(C126&lt;=G126,1,"Error")</f>
        <v>1</v>
      </c>
    </row>
    <row r="127" spans="1:9">
      <c r="A127" s="13" t="s">
        <v>285</v>
      </c>
      <c r="B127" s="12" t="s">
        <v>136</v>
      </c>
      <c r="C127" s="11">
        <v>19000000</v>
      </c>
      <c r="D127" s="11" t="s">
        <v>212</v>
      </c>
      <c r="E127" s="1" t="s">
        <v>245</v>
      </c>
      <c r="F127" s="10" t="s">
        <v>136</v>
      </c>
      <c r="G127" s="6">
        <v>34000000</v>
      </c>
      <c r="H127" s="6">
        <v>690</v>
      </c>
      <c r="I127">
        <f>IF(C127&lt;=G127,1,"Error")</f>
        <v>1</v>
      </c>
    </row>
    <row r="128" spans="1:9">
      <c r="A128" s="1" t="s">
        <v>459</v>
      </c>
      <c r="B128" s="10" t="s">
        <v>55</v>
      </c>
      <c r="C128" s="6">
        <v>3</v>
      </c>
      <c r="D128" s="6" t="s">
        <v>212</v>
      </c>
      <c r="E128" s="1" t="s">
        <v>458</v>
      </c>
      <c r="F128" s="10" t="s">
        <v>55</v>
      </c>
      <c r="G128" s="6">
        <v>500</v>
      </c>
      <c r="H128" s="6">
        <v>690</v>
      </c>
      <c r="I128">
        <f>IF(C128&lt;=G128,1,"Error")</f>
        <v>1</v>
      </c>
    </row>
    <row r="129" spans="1:9">
      <c r="A129" s="1" t="s">
        <v>457</v>
      </c>
      <c r="B129" s="10" t="s">
        <v>55</v>
      </c>
      <c r="C129" s="6">
        <v>341000</v>
      </c>
      <c r="D129" s="6" t="s">
        <v>212</v>
      </c>
      <c r="E129" s="1" t="s">
        <v>456</v>
      </c>
      <c r="F129" s="10" t="s">
        <v>55</v>
      </c>
      <c r="G129" s="6">
        <v>1154000</v>
      </c>
      <c r="H129" s="6">
        <v>690</v>
      </c>
      <c r="I129">
        <f>IF(C129&lt;=G129,1,"Error")</f>
        <v>1</v>
      </c>
    </row>
    <row r="130" spans="1:9">
      <c r="A130" s="1" t="s">
        <v>455</v>
      </c>
      <c r="B130" s="10" t="s">
        <v>454</v>
      </c>
      <c r="C130" s="6">
        <v>241000</v>
      </c>
      <c r="D130" s="6" t="s">
        <v>316</v>
      </c>
      <c r="E130" s="1" t="s">
        <v>453</v>
      </c>
      <c r="F130" s="10" t="s">
        <v>176</v>
      </c>
      <c r="G130" s="6">
        <v>267000</v>
      </c>
      <c r="H130" s="6">
        <v>690</v>
      </c>
      <c r="I130">
        <f>IF(C130&lt;=G130,1,"Error")</f>
        <v>1</v>
      </c>
    </row>
    <row r="131" spans="1:9">
      <c r="A131" s="13" t="s">
        <v>452</v>
      </c>
      <c r="B131" s="14" t="s">
        <v>13</v>
      </c>
      <c r="C131" s="4">
        <v>1390000</v>
      </c>
      <c r="D131" s="6" t="s">
        <v>222</v>
      </c>
      <c r="E131" s="1" t="s">
        <v>451</v>
      </c>
      <c r="F131" s="10" t="s">
        <v>13</v>
      </c>
      <c r="G131" s="6">
        <v>2460000</v>
      </c>
      <c r="H131" s="6">
        <v>670</v>
      </c>
      <c r="I131">
        <f>IF(C131&lt;=G131,1,"Error")</f>
        <v>1</v>
      </c>
    </row>
    <row r="132" spans="1:9">
      <c r="A132" s="5" t="s">
        <v>450</v>
      </c>
      <c r="B132" s="14" t="s">
        <v>13</v>
      </c>
      <c r="C132" s="4">
        <v>1600</v>
      </c>
      <c r="D132" s="6" t="s">
        <v>222</v>
      </c>
      <c r="E132" s="1" t="s">
        <v>449</v>
      </c>
      <c r="F132" s="9" t="s">
        <v>13</v>
      </c>
      <c r="G132" s="6">
        <v>1900</v>
      </c>
      <c r="H132" s="6">
        <v>660</v>
      </c>
      <c r="I132">
        <f>IF(C132&lt;=G132,1,"Error")</f>
        <v>1</v>
      </c>
    </row>
    <row r="133" spans="1:9">
      <c r="A133" s="1" t="s">
        <v>448</v>
      </c>
      <c r="B133" s="10" t="s">
        <v>13</v>
      </c>
      <c r="C133" s="6">
        <v>19200</v>
      </c>
      <c r="D133" s="6" t="s">
        <v>222</v>
      </c>
      <c r="E133" s="1" t="s">
        <v>447</v>
      </c>
      <c r="F133" s="10" t="s">
        <v>13</v>
      </c>
      <c r="G133" s="6">
        <v>78400</v>
      </c>
      <c r="H133" s="6">
        <v>660</v>
      </c>
      <c r="I133">
        <f>IF(C133&lt;=G133,1,"Error")</f>
        <v>1</v>
      </c>
    </row>
    <row r="134" spans="1:9">
      <c r="A134" s="5" t="s">
        <v>446</v>
      </c>
      <c r="B134" s="14" t="s">
        <v>134</v>
      </c>
      <c r="C134" s="4">
        <v>132000</v>
      </c>
      <c r="D134" s="6" t="s">
        <v>259</v>
      </c>
      <c r="E134" s="1" t="s">
        <v>445</v>
      </c>
      <c r="F134" s="9" t="s">
        <v>133</v>
      </c>
      <c r="G134" s="6">
        <v>2647000</v>
      </c>
      <c r="H134" s="6">
        <v>660</v>
      </c>
      <c r="I134">
        <f>IF(C134&lt;=G134,1,"Error")</f>
        <v>1</v>
      </c>
    </row>
    <row r="135" spans="1:9">
      <c r="A135" s="5" t="s">
        <v>356</v>
      </c>
      <c r="B135" s="14" t="s">
        <v>89</v>
      </c>
      <c r="C135" s="4">
        <v>20301</v>
      </c>
      <c r="D135" s="6" t="s">
        <v>215</v>
      </c>
      <c r="E135" s="5" t="s">
        <v>444</v>
      </c>
      <c r="F135" s="14" t="s">
        <v>84</v>
      </c>
      <c r="G135" s="4">
        <v>50200</v>
      </c>
      <c r="H135" s="6">
        <v>660</v>
      </c>
      <c r="I135">
        <f>IF(C135&lt;=G135,1,"Error")</f>
        <v>1</v>
      </c>
    </row>
    <row r="136" spans="1:9">
      <c r="A136" s="5" t="s">
        <v>443</v>
      </c>
      <c r="B136" s="14" t="s">
        <v>89</v>
      </c>
      <c r="C136" s="4">
        <v>400</v>
      </c>
      <c r="D136" s="6" t="s">
        <v>215</v>
      </c>
      <c r="E136" s="5" t="s">
        <v>357</v>
      </c>
      <c r="F136" s="14" t="s">
        <v>89</v>
      </c>
      <c r="G136" s="4">
        <v>15000</v>
      </c>
      <c r="H136" s="1">
        <v>660</v>
      </c>
      <c r="I136">
        <f>IF(C136&lt;=G136,1,"Error")</f>
        <v>1</v>
      </c>
    </row>
    <row r="137" spans="1:9">
      <c r="A137" s="1" t="s">
        <v>442</v>
      </c>
      <c r="B137" s="10" t="s">
        <v>441</v>
      </c>
      <c r="C137" s="6">
        <v>4460000</v>
      </c>
      <c r="D137" s="6" t="s">
        <v>259</v>
      </c>
      <c r="E137" s="1" t="s">
        <v>440</v>
      </c>
      <c r="F137" s="10" t="s">
        <v>439</v>
      </c>
      <c r="G137" s="6">
        <v>6650000</v>
      </c>
      <c r="H137" s="6">
        <v>660</v>
      </c>
      <c r="I137">
        <f>IF(C137&lt;=G137,1,"Error")</f>
        <v>1</v>
      </c>
    </row>
    <row r="138" spans="1:9">
      <c r="A138" s="16" t="s">
        <v>438</v>
      </c>
      <c r="B138" s="15" t="s">
        <v>437</v>
      </c>
      <c r="C138" s="17">
        <v>183000</v>
      </c>
      <c r="D138" s="11" t="s">
        <v>316</v>
      </c>
      <c r="E138" s="16" t="s">
        <v>436</v>
      </c>
      <c r="F138" s="14" t="s">
        <v>125</v>
      </c>
      <c r="G138" s="4">
        <v>192000</v>
      </c>
      <c r="H138" s="6">
        <v>650</v>
      </c>
      <c r="I138">
        <f>IF(C138&lt;=G138,1,"Error")</f>
        <v>1</v>
      </c>
    </row>
    <row r="139" spans="1:9">
      <c r="A139" s="5" t="s">
        <v>435</v>
      </c>
      <c r="B139" s="14" t="s">
        <v>84</v>
      </c>
      <c r="C139" s="6">
        <v>24</v>
      </c>
      <c r="D139" s="6" t="s">
        <v>215</v>
      </c>
      <c r="E139" s="1" t="s">
        <v>434</v>
      </c>
      <c r="F139" s="9" t="s">
        <v>33</v>
      </c>
      <c r="G139" s="6">
        <v>450</v>
      </c>
      <c r="H139" s="6">
        <v>650</v>
      </c>
      <c r="I139">
        <f>IF(C139&lt;=G139,1,"Error")</f>
        <v>1</v>
      </c>
    </row>
    <row r="140" spans="1:9">
      <c r="A140" s="1" t="s">
        <v>373</v>
      </c>
      <c r="B140" s="10" t="s">
        <v>372</v>
      </c>
      <c r="C140" s="6">
        <v>5257000</v>
      </c>
      <c r="D140" s="6" t="s">
        <v>254</v>
      </c>
      <c r="E140" s="1" t="s">
        <v>314</v>
      </c>
      <c r="F140" s="10" t="s">
        <v>37</v>
      </c>
      <c r="G140" s="6">
        <v>12405426</v>
      </c>
      <c r="H140" s="6">
        <v>640</v>
      </c>
      <c r="I140">
        <f>IF(C140&lt;=G140,1,"Error")</f>
        <v>1</v>
      </c>
    </row>
    <row r="141" spans="1:9">
      <c r="A141" s="1" t="s">
        <v>433</v>
      </c>
      <c r="B141" s="10" t="s">
        <v>67</v>
      </c>
      <c r="C141" s="6">
        <v>4083000</v>
      </c>
      <c r="D141" s="6" t="s">
        <v>222</v>
      </c>
      <c r="E141" s="1" t="s">
        <v>365</v>
      </c>
      <c r="F141" s="10" t="s">
        <v>67</v>
      </c>
      <c r="G141" s="6">
        <v>4796050</v>
      </c>
      <c r="H141" s="6">
        <v>640</v>
      </c>
      <c r="I141">
        <f>IF(C141&lt;=G141,1,"Error")</f>
        <v>1</v>
      </c>
    </row>
    <row r="142" spans="1:9">
      <c r="A142" s="1" t="s">
        <v>432</v>
      </c>
      <c r="B142" s="10" t="s">
        <v>55</v>
      </c>
      <c r="C142" s="11">
        <v>5126000</v>
      </c>
      <c r="D142" s="11" t="s">
        <v>212</v>
      </c>
      <c r="E142" s="1" t="s">
        <v>431</v>
      </c>
      <c r="F142" s="10" t="s">
        <v>55</v>
      </c>
      <c r="G142" s="6">
        <v>19000000</v>
      </c>
      <c r="H142" s="6">
        <v>630</v>
      </c>
      <c r="I142">
        <f>IF(C142&lt;=G142,1,"Error")</f>
        <v>1</v>
      </c>
    </row>
    <row r="143" spans="1:9">
      <c r="A143" s="5" t="s">
        <v>430</v>
      </c>
      <c r="B143" s="14" t="s">
        <v>125</v>
      </c>
      <c r="C143" s="4">
        <v>800</v>
      </c>
      <c r="D143" s="6" t="s">
        <v>316</v>
      </c>
      <c r="E143" s="1" t="s">
        <v>429</v>
      </c>
      <c r="F143" s="9" t="s">
        <v>125</v>
      </c>
      <c r="G143" s="6">
        <v>1490</v>
      </c>
      <c r="H143" s="6">
        <v>617</v>
      </c>
      <c r="I143">
        <f>IF(C143&lt;=G143,1,"Error")</f>
        <v>1</v>
      </c>
    </row>
    <row r="144" spans="1:9">
      <c r="A144" s="16" t="s">
        <v>428</v>
      </c>
      <c r="B144" s="15" t="s">
        <v>52</v>
      </c>
      <c r="C144" s="17">
        <v>20</v>
      </c>
      <c r="D144" s="11" t="s">
        <v>166</v>
      </c>
      <c r="E144" s="16" t="s">
        <v>427</v>
      </c>
      <c r="F144" s="15" t="s">
        <v>52</v>
      </c>
      <c r="G144" s="17">
        <v>22</v>
      </c>
      <c r="H144" s="6">
        <v>610</v>
      </c>
      <c r="I144">
        <f>IF(C144&lt;=G144,1,"Error")</f>
        <v>1</v>
      </c>
    </row>
    <row r="145" spans="1:9">
      <c r="A145" s="5" t="s">
        <v>395</v>
      </c>
      <c r="B145" s="14" t="s">
        <v>22</v>
      </c>
      <c r="C145" s="4">
        <v>133000</v>
      </c>
      <c r="D145" s="6" t="s">
        <v>259</v>
      </c>
      <c r="E145" s="1" t="s">
        <v>426</v>
      </c>
      <c r="F145" s="9" t="s">
        <v>235</v>
      </c>
      <c r="G145" s="6">
        <v>1680000</v>
      </c>
      <c r="H145" s="6">
        <v>610</v>
      </c>
      <c r="I145">
        <f>IF(C145&lt;=G145,1,"Error")</f>
        <v>1</v>
      </c>
    </row>
    <row r="146" spans="1:9">
      <c r="A146" s="1" t="s">
        <v>425</v>
      </c>
      <c r="B146" s="10" t="s">
        <v>55</v>
      </c>
      <c r="C146" s="6">
        <v>235000</v>
      </c>
      <c r="D146" s="6" t="s">
        <v>212</v>
      </c>
      <c r="E146" s="1" t="s">
        <v>424</v>
      </c>
      <c r="F146" s="10" t="s">
        <v>55</v>
      </c>
      <c r="G146" s="6">
        <v>351000</v>
      </c>
      <c r="H146" s="6">
        <v>610</v>
      </c>
      <c r="I146">
        <f>IF(C146&lt;=G146,1,"Error")</f>
        <v>1</v>
      </c>
    </row>
    <row r="147" spans="1:9">
      <c r="A147" s="16" t="s">
        <v>423</v>
      </c>
      <c r="B147" s="15" t="s">
        <v>52</v>
      </c>
      <c r="C147" s="17">
        <v>20</v>
      </c>
      <c r="D147" s="11" t="s">
        <v>166</v>
      </c>
      <c r="E147" s="16" t="s">
        <v>422</v>
      </c>
      <c r="F147" s="15" t="s">
        <v>55</v>
      </c>
      <c r="G147" s="17">
        <v>60</v>
      </c>
      <c r="H147" s="6">
        <v>600</v>
      </c>
      <c r="I147">
        <f>IF(C147&lt;=G147,1,"Error")</f>
        <v>1</v>
      </c>
    </row>
    <row r="148" spans="1:9">
      <c r="A148" s="1" t="s">
        <v>421</v>
      </c>
      <c r="B148" s="10" t="s">
        <v>13</v>
      </c>
      <c r="C148" s="6">
        <v>206000</v>
      </c>
      <c r="D148" s="6" t="s">
        <v>222</v>
      </c>
      <c r="E148" s="1" t="s">
        <v>420</v>
      </c>
      <c r="F148" s="10" t="s">
        <v>13</v>
      </c>
      <c r="G148" s="6">
        <v>403000</v>
      </c>
      <c r="H148" s="6">
        <v>590</v>
      </c>
      <c r="I148">
        <f>IF(C148&lt;=G148,1,"Error")</f>
        <v>1</v>
      </c>
    </row>
    <row r="149" spans="1:9">
      <c r="A149" s="1" t="s">
        <v>368</v>
      </c>
      <c r="B149" s="14" t="s">
        <v>44</v>
      </c>
      <c r="C149" s="6">
        <v>1170000</v>
      </c>
      <c r="D149" s="6" t="s">
        <v>222</v>
      </c>
      <c r="E149" s="1" t="s">
        <v>419</v>
      </c>
      <c r="F149" s="10" t="s">
        <v>44</v>
      </c>
      <c r="G149" s="6">
        <v>2114800</v>
      </c>
      <c r="H149" s="6">
        <v>590</v>
      </c>
      <c r="I149">
        <f>IF(C149&lt;=G149,1,"Error")</f>
        <v>1</v>
      </c>
    </row>
    <row r="150" spans="1:9">
      <c r="A150" s="1" t="s">
        <v>418</v>
      </c>
      <c r="B150" s="10" t="s">
        <v>417</v>
      </c>
      <c r="C150" s="6">
        <v>4635000</v>
      </c>
      <c r="D150" s="6" t="s">
        <v>212</v>
      </c>
      <c r="E150" s="1" t="s">
        <v>353</v>
      </c>
      <c r="F150" s="10" t="s">
        <v>352</v>
      </c>
      <c r="G150" s="6">
        <v>10052000</v>
      </c>
      <c r="H150" s="6">
        <v>580</v>
      </c>
      <c r="I150">
        <f>IF(C150&lt;=G150,1,"Error")</f>
        <v>1</v>
      </c>
    </row>
    <row r="151" spans="1:9">
      <c r="A151" s="13" t="s">
        <v>360</v>
      </c>
      <c r="B151" s="12" t="s">
        <v>136</v>
      </c>
      <c r="C151" s="11">
        <v>12900000</v>
      </c>
      <c r="D151" s="11" t="s">
        <v>212</v>
      </c>
      <c r="E151" s="1" t="s">
        <v>288</v>
      </c>
      <c r="F151" s="10" t="s">
        <v>136</v>
      </c>
      <c r="G151" s="6">
        <v>17000000</v>
      </c>
      <c r="H151" s="6">
        <v>580</v>
      </c>
      <c r="I151">
        <f>IF(C151&lt;=G151,1,"Error")</f>
        <v>1</v>
      </c>
    </row>
    <row r="152" spans="1:9">
      <c r="A152" s="1" t="s">
        <v>416</v>
      </c>
      <c r="B152" s="9" t="s">
        <v>29</v>
      </c>
      <c r="C152" s="6">
        <v>630</v>
      </c>
      <c r="D152" s="6" t="s">
        <v>222</v>
      </c>
      <c r="E152" s="1" t="s">
        <v>415</v>
      </c>
      <c r="F152" s="9" t="s">
        <v>13</v>
      </c>
      <c r="G152" s="6">
        <v>1550</v>
      </c>
      <c r="H152" s="6">
        <v>580</v>
      </c>
      <c r="I152">
        <f>IF(C152&lt;=G152,1,"Error")</f>
        <v>1</v>
      </c>
    </row>
    <row r="153" spans="1:9">
      <c r="A153" s="1" t="s">
        <v>414</v>
      </c>
      <c r="B153" s="14" t="s">
        <v>44</v>
      </c>
      <c r="C153" s="6">
        <v>168000</v>
      </c>
      <c r="D153" s="6" t="s">
        <v>222</v>
      </c>
      <c r="E153" s="1" t="s">
        <v>413</v>
      </c>
      <c r="F153" s="10" t="s">
        <v>44</v>
      </c>
      <c r="G153" s="6">
        <v>642800</v>
      </c>
      <c r="H153" s="6">
        <v>580</v>
      </c>
      <c r="I153">
        <f>IF(C153&lt;=G153,1,"Error")</f>
        <v>1</v>
      </c>
    </row>
    <row r="154" spans="1:9">
      <c r="A154" s="1" t="s">
        <v>412</v>
      </c>
      <c r="B154" s="10" t="s">
        <v>411</v>
      </c>
      <c r="C154" s="11">
        <v>7360703</v>
      </c>
      <c r="D154" s="11" t="s">
        <v>212</v>
      </c>
      <c r="E154" s="1" t="s">
        <v>410</v>
      </c>
      <c r="F154" s="10" t="s">
        <v>409</v>
      </c>
      <c r="G154" s="6">
        <v>8305218</v>
      </c>
      <c r="H154" s="6">
        <v>570</v>
      </c>
      <c r="I154">
        <f>IF(C154&lt;=G154,1,"Error")</f>
        <v>1</v>
      </c>
    </row>
    <row r="155" spans="1:9">
      <c r="A155" s="1" t="s">
        <v>308</v>
      </c>
      <c r="B155" s="14" t="s">
        <v>44</v>
      </c>
      <c r="C155" s="6">
        <v>3525000</v>
      </c>
      <c r="D155" s="6" t="s">
        <v>222</v>
      </c>
      <c r="E155" s="1" t="s">
        <v>335</v>
      </c>
      <c r="F155" s="10" t="s">
        <v>44</v>
      </c>
      <c r="G155" s="6">
        <v>9554598</v>
      </c>
      <c r="H155" s="6">
        <v>570</v>
      </c>
      <c r="I155">
        <f>IF(C155&lt;=G155,1,"Error")</f>
        <v>1</v>
      </c>
    </row>
    <row r="156" spans="1:9">
      <c r="A156" s="1" t="s">
        <v>408</v>
      </c>
      <c r="B156" s="10" t="s">
        <v>44</v>
      </c>
      <c r="C156" s="6">
        <v>4575000</v>
      </c>
      <c r="D156" s="6" t="s">
        <v>222</v>
      </c>
      <c r="E156" s="1" t="s">
        <v>221</v>
      </c>
      <c r="F156" s="10" t="s">
        <v>44</v>
      </c>
      <c r="G156" s="6">
        <v>14237873</v>
      </c>
      <c r="H156" s="6">
        <v>570</v>
      </c>
      <c r="I156">
        <f>IF(C156&lt;=G156,1,"Error")</f>
        <v>1</v>
      </c>
    </row>
    <row r="157" spans="1:9">
      <c r="A157" s="1" t="s">
        <v>407</v>
      </c>
      <c r="B157" s="10" t="s">
        <v>406</v>
      </c>
      <c r="C157" s="6">
        <v>4173542</v>
      </c>
      <c r="D157" s="6" t="s">
        <v>254</v>
      </c>
      <c r="E157" s="1" t="s">
        <v>319</v>
      </c>
      <c r="F157" s="10" t="s">
        <v>318</v>
      </c>
      <c r="G157" s="6">
        <v>14804116</v>
      </c>
      <c r="H157" s="6">
        <v>560</v>
      </c>
      <c r="I157">
        <f>IF(C157&lt;=G157,1,"Error")</f>
        <v>1</v>
      </c>
    </row>
    <row r="158" spans="1:9">
      <c r="A158" s="16" t="s">
        <v>405</v>
      </c>
      <c r="B158" s="15" t="s">
        <v>55</v>
      </c>
      <c r="C158" s="17">
        <v>13</v>
      </c>
      <c r="D158" s="11" t="s">
        <v>166</v>
      </c>
      <c r="E158" s="16" t="s">
        <v>404</v>
      </c>
      <c r="F158" s="15" t="s">
        <v>403</v>
      </c>
      <c r="G158" s="17">
        <v>13</v>
      </c>
      <c r="H158" s="6">
        <v>560</v>
      </c>
      <c r="I158">
        <f>IF(C158&lt;=G158,1,"Error")</f>
        <v>1</v>
      </c>
    </row>
    <row r="159" spans="1:9">
      <c r="A159" s="1" t="s">
        <v>402</v>
      </c>
      <c r="B159" s="10" t="s">
        <v>44</v>
      </c>
      <c r="C159" s="11">
        <v>4656000</v>
      </c>
      <c r="D159" s="11" t="s">
        <v>222</v>
      </c>
      <c r="E159" s="1" t="s">
        <v>221</v>
      </c>
      <c r="F159" s="10" t="s">
        <v>44</v>
      </c>
      <c r="G159" s="6">
        <v>14237873</v>
      </c>
      <c r="H159" s="6">
        <v>560</v>
      </c>
      <c r="I159">
        <f>IF(C159&lt;=G159,1,"Error")</f>
        <v>1</v>
      </c>
    </row>
    <row r="160" spans="1:9">
      <c r="A160" s="1" t="s">
        <v>401</v>
      </c>
      <c r="B160" s="10" t="s">
        <v>52</v>
      </c>
      <c r="C160" s="6">
        <v>35800</v>
      </c>
      <c r="D160" s="6" t="s">
        <v>215</v>
      </c>
      <c r="E160" s="1" t="s">
        <v>400</v>
      </c>
      <c r="F160" s="10" t="s">
        <v>52</v>
      </c>
      <c r="G160" s="6">
        <v>2039000</v>
      </c>
      <c r="H160" s="6">
        <v>550</v>
      </c>
      <c r="I160">
        <f>IF(C160&lt;=G160,1,"Error")</f>
        <v>1</v>
      </c>
    </row>
    <row r="161" spans="1:9">
      <c r="A161" s="1" t="s">
        <v>399</v>
      </c>
      <c r="B161" s="10" t="s">
        <v>13</v>
      </c>
      <c r="C161" s="6">
        <v>6417516</v>
      </c>
      <c r="D161" s="6" t="s">
        <v>222</v>
      </c>
      <c r="E161" s="1" t="s">
        <v>238</v>
      </c>
      <c r="F161" s="10" t="s">
        <v>44</v>
      </c>
      <c r="G161" s="6">
        <v>23723696</v>
      </c>
      <c r="H161" s="6">
        <v>550</v>
      </c>
      <c r="I161">
        <f>IF(C161&lt;=G161,1,"Error")</f>
        <v>1</v>
      </c>
    </row>
    <row r="162" spans="1:9">
      <c r="A162" s="5" t="s">
        <v>398</v>
      </c>
      <c r="B162" s="14" t="s">
        <v>100</v>
      </c>
      <c r="C162" s="6">
        <v>2170</v>
      </c>
      <c r="D162" s="6" t="s">
        <v>215</v>
      </c>
      <c r="E162" s="1" t="s">
        <v>397</v>
      </c>
      <c r="F162" s="9" t="s">
        <v>100</v>
      </c>
      <c r="G162" s="6">
        <v>5800</v>
      </c>
      <c r="H162" s="6">
        <v>550</v>
      </c>
      <c r="I162">
        <f>IF(C162&lt;=G162,1,"Error")</f>
        <v>1</v>
      </c>
    </row>
    <row r="163" spans="1:9">
      <c r="A163" s="5" t="s">
        <v>396</v>
      </c>
      <c r="B163" s="14" t="s">
        <v>22</v>
      </c>
      <c r="C163" s="4">
        <v>32100</v>
      </c>
      <c r="D163" s="6" t="s">
        <v>259</v>
      </c>
      <c r="E163" s="5" t="s">
        <v>395</v>
      </c>
      <c r="F163" s="14" t="s">
        <v>22</v>
      </c>
      <c r="G163" s="4">
        <v>133000</v>
      </c>
      <c r="H163" s="6">
        <v>540</v>
      </c>
      <c r="I163">
        <f>IF(C163&lt;=G163,1,"Error")</f>
        <v>1</v>
      </c>
    </row>
    <row r="164" spans="1:9">
      <c r="A164" s="5" t="s">
        <v>394</v>
      </c>
      <c r="B164" s="14" t="s">
        <v>119</v>
      </c>
      <c r="C164" s="4">
        <v>51400</v>
      </c>
      <c r="D164" s="6" t="s">
        <v>215</v>
      </c>
      <c r="E164" s="1" t="s">
        <v>393</v>
      </c>
      <c r="F164" s="9" t="s">
        <v>37</v>
      </c>
      <c r="G164" s="6">
        <v>180000</v>
      </c>
      <c r="H164" s="6">
        <v>540</v>
      </c>
      <c r="I164">
        <f>IF(C164&lt;=G164,1,"Error")</f>
        <v>1</v>
      </c>
    </row>
    <row r="165" spans="1:9">
      <c r="A165" s="1" t="s">
        <v>392</v>
      </c>
      <c r="B165" s="10" t="s">
        <v>196</v>
      </c>
      <c r="C165" s="6">
        <v>6542944</v>
      </c>
      <c r="D165" s="6" t="s">
        <v>259</v>
      </c>
      <c r="E165" s="1" t="s">
        <v>391</v>
      </c>
      <c r="F165" s="10" t="s">
        <v>390</v>
      </c>
      <c r="G165" s="6">
        <v>11587000</v>
      </c>
      <c r="H165" s="6">
        <v>530</v>
      </c>
      <c r="I165">
        <f>IF(C165&lt;=G165,1,"Error")</f>
        <v>1</v>
      </c>
    </row>
    <row r="166" spans="1:9">
      <c r="A166" s="1" t="s">
        <v>389</v>
      </c>
      <c r="B166" s="10" t="s">
        <v>389</v>
      </c>
      <c r="C166" s="6">
        <v>4465000</v>
      </c>
      <c r="D166" s="6" t="s">
        <v>212</v>
      </c>
      <c r="E166" s="1" t="s">
        <v>388</v>
      </c>
      <c r="F166" s="10" t="s">
        <v>387</v>
      </c>
      <c r="G166" s="6">
        <v>7739570</v>
      </c>
      <c r="H166" s="6">
        <v>530</v>
      </c>
      <c r="I166">
        <f>IF(C166&lt;=G166,1,"Error")</f>
        <v>1</v>
      </c>
    </row>
    <row r="167" spans="1:9">
      <c r="A167" s="1" t="s">
        <v>386</v>
      </c>
      <c r="B167" s="10" t="s">
        <v>55</v>
      </c>
      <c r="C167" s="6">
        <v>588000</v>
      </c>
      <c r="D167" s="6" t="s">
        <v>212</v>
      </c>
      <c r="E167" s="1" t="s">
        <v>385</v>
      </c>
      <c r="F167" s="10" t="s">
        <v>384</v>
      </c>
      <c r="G167" s="6">
        <v>1372000</v>
      </c>
      <c r="H167" s="6">
        <v>520</v>
      </c>
      <c r="I167">
        <f>IF(C167&lt;=G167,1,"Error")</f>
        <v>1</v>
      </c>
    </row>
    <row r="168" spans="1:9">
      <c r="A168" s="13" t="s">
        <v>325</v>
      </c>
      <c r="B168" s="12" t="s">
        <v>136</v>
      </c>
      <c r="C168" s="11">
        <v>7700000</v>
      </c>
      <c r="D168" s="6" t="s">
        <v>212</v>
      </c>
      <c r="E168" s="13" t="s">
        <v>383</v>
      </c>
      <c r="F168" s="12" t="s">
        <v>136</v>
      </c>
      <c r="G168" s="11">
        <v>10500000</v>
      </c>
      <c r="H168" s="6">
        <v>510</v>
      </c>
      <c r="I168">
        <f>IF(C168&lt;=G168,1,"Error")</f>
        <v>1</v>
      </c>
    </row>
    <row r="169" spans="1:9">
      <c r="A169" s="1" t="s">
        <v>382</v>
      </c>
      <c r="B169" s="10" t="s">
        <v>106</v>
      </c>
      <c r="C169" s="6">
        <v>5445616</v>
      </c>
      <c r="D169" s="6" t="s">
        <v>254</v>
      </c>
      <c r="E169" s="1" t="s">
        <v>381</v>
      </c>
      <c r="F169" s="10" t="s">
        <v>106</v>
      </c>
      <c r="G169" s="6">
        <v>6378297</v>
      </c>
      <c r="H169" s="6">
        <v>510</v>
      </c>
      <c r="I169">
        <f>IF(C169&lt;=G169,1,"Error")</f>
        <v>1</v>
      </c>
    </row>
    <row r="170" spans="1:9">
      <c r="A170" s="1" t="s">
        <v>380</v>
      </c>
      <c r="B170" s="14" t="s">
        <v>44</v>
      </c>
      <c r="C170" s="6">
        <v>907000</v>
      </c>
      <c r="D170" s="6" t="s">
        <v>222</v>
      </c>
      <c r="E170" s="1" t="s">
        <v>379</v>
      </c>
      <c r="F170" s="10" t="s">
        <v>44</v>
      </c>
      <c r="G170" s="6">
        <v>1010000</v>
      </c>
      <c r="H170" s="6">
        <v>510</v>
      </c>
      <c r="I170">
        <f>IF(C170&lt;=G170,1,"Error")</f>
        <v>1</v>
      </c>
    </row>
    <row r="171" spans="1:9">
      <c r="A171" s="1" t="s">
        <v>378</v>
      </c>
      <c r="B171" s="14" t="s">
        <v>44</v>
      </c>
      <c r="C171" s="6">
        <v>1263000</v>
      </c>
      <c r="D171" s="6" t="s">
        <v>222</v>
      </c>
      <c r="E171" s="1" t="s">
        <v>323</v>
      </c>
      <c r="F171" s="10" t="s">
        <v>44</v>
      </c>
      <c r="G171" s="6">
        <v>6490180</v>
      </c>
      <c r="H171" s="6">
        <v>510</v>
      </c>
      <c r="I171">
        <f>IF(C171&lt;=G171,1,"Error")</f>
        <v>1</v>
      </c>
    </row>
    <row r="172" spans="1:9">
      <c r="A172" s="1" t="s">
        <v>377</v>
      </c>
      <c r="B172" s="10" t="s">
        <v>235</v>
      </c>
      <c r="C172" s="6">
        <v>7749334</v>
      </c>
      <c r="D172" s="6" t="s">
        <v>212</v>
      </c>
      <c r="E172" s="1" t="s">
        <v>298</v>
      </c>
      <c r="F172" s="10" t="s">
        <v>235</v>
      </c>
      <c r="G172" s="6">
        <v>8917749</v>
      </c>
      <c r="H172" s="6">
        <v>500</v>
      </c>
      <c r="I172">
        <f>IF(C172&lt;=G172,1,"Error")</f>
        <v>1</v>
      </c>
    </row>
    <row r="173" spans="1:9">
      <c r="A173" s="1" t="s">
        <v>261</v>
      </c>
      <c r="B173" s="10" t="s">
        <v>252</v>
      </c>
      <c r="C173" s="6">
        <v>5203738</v>
      </c>
      <c r="D173" s="6" t="s">
        <v>254</v>
      </c>
      <c r="E173" s="1" t="s">
        <v>253</v>
      </c>
      <c r="F173" s="10" t="s">
        <v>252</v>
      </c>
      <c r="G173" s="6">
        <v>11470000</v>
      </c>
      <c r="H173" s="6">
        <v>490</v>
      </c>
      <c r="I173">
        <f>IF(C173&lt;=G173,1,"Error")</f>
        <v>1</v>
      </c>
    </row>
    <row r="174" spans="1:9">
      <c r="A174" s="1" t="s">
        <v>376</v>
      </c>
      <c r="B174" s="9" t="s">
        <v>29</v>
      </c>
      <c r="C174" s="6">
        <v>3230</v>
      </c>
      <c r="D174" s="6" t="s">
        <v>222</v>
      </c>
      <c r="E174" s="5" t="s">
        <v>375</v>
      </c>
      <c r="F174" s="14" t="s">
        <v>29</v>
      </c>
      <c r="G174" s="4">
        <v>16500</v>
      </c>
      <c r="H174" s="6">
        <v>480</v>
      </c>
      <c r="I174">
        <f>IF(C174&lt;=G174,1,"Error")</f>
        <v>1</v>
      </c>
    </row>
    <row r="175" spans="1:9">
      <c r="A175" s="16" t="s">
        <v>374</v>
      </c>
      <c r="B175" s="15" t="s">
        <v>372</v>
      </c>
      <c r="C175" s="11">
        <v>4267946</v>
      </c>
      <c r="D175" s="11" t="s">
        <v>254</v>
      </c>
      <c r="E175" s="1" t="s">
        <v>373</v>
      </c>
      <c r="F175" s="10" t="s">
        <v>372</v>
      </c>
      <c r="G175" s="6">
        <v>5257000</v>
      </c>
      <c r="H175" s="6">
        <v>480</v>
      </c>
      <c r="I175">
        <f>IF(C175&lt;=G175,1,"Error")</f>
        <v>1</v>
      </c>
    </row>
    <row r="176" spans="1:9">
      <c r="A176" s="5" t="s">
        <v>371</v>
      </c>
      <c r="B176" s="14" t="s">
        <v>33</v>
      </c>
      <c r="C176" s="4">
        <v>320</v>
      </c>
      <c r="D176" s="6" t="s">
        <v>215</v>
      </c>
      <c r="E176" s="1" t="s">
        <v>370</v>
      </c>
      <c r="F176" s="9" t="s">
        <v>42</v>
      </c>
      <c r="G176" s="6">
        <v>330</v>
      </c>
      <c r="H176" s="6">
        <v>480</v>
      </c>
      <c r="I176">
        <f>IF(C176&lt;=G176,1,"Error")</f>
        <v>1</v>
      </c>
    </row>
    <row r="177" spans="1:9">
      <c r="A177" s="1" t="s">
        <v>369</v>
      </c>
      <c r="B177" s="14" t="s">
        <v>44</v>
      </c>
      <c r="C177" s="6">
        <v>677000</v>
      </c>
      <c r="D177" s="6" t="s">
        <v>222</v>
      </c>
      <c r="E177" s="1" t="s">
        <v>368</v>
      </c>
      <c r="F177" s="14" t="s">
        <v>44</v>
      </c>
      <c r="G177" s="6">
        <v>1170000</v>
      </c>
      <c r="H177" s="6">
        <v>480</v>
      </c>
      <c r="I177">
        <f>IF(C177&lt;=G177,1,"Error")</f>
        <v>1</v>
      </c>
    </row>
    <row r="178" spans="1:9">
      <c r="A178" s="5" t="s">
        <v>367</v>
      </c>
      <c r="B178" s="14" t="s">
        <v>100</v>
      </c>
      <c r="C178" s="6">
        <v>3120</v>
      </c>
      <c r="D178" s="6" t="s">
        <v>215</v>
      </c>
      <c r="E178" s="5" t="s">
        <v>366</v>
      </c>
      <c r="F178" s="14" t="s">
        <v>98</v>
      </c>
      <c r="G178" s="4">
        <v>10030</v>
      </c>
      <c r="H178" s="6">
        <v>470</v>
      </c>
      <c r="I178">
        <f>IF(C178&lt;=G178,1,"Error")</f>
        <v>1</v>
      </c>
    </row>
    <row r="179" spans="1:9">
      <c r="A179" s="1" t="s">
        <v>365</v>
      </c>
      <c r="B179" s="10" t="s">
        <v>67</v>
      </c>
      <c r="C179" s="11">
        <v>4603000</v>
      </c>
      <c r="D179" s="11" t="s">
        <v>222</v>
      </c>
      <c r="E179" s="1" t="s">
        <v>364</v>
      </c>
      <c r="F179" s="10" t="s">
        <v>67</v>
      </c>
      <c r="G179" s="6">
        <v>21339781</v>
      </c>
      <c r="H179" s="6">
        <v>460</v>
      </c>
      <c r="I179">
        <f>IF(C179&lt;=G179,1,"Error")</f>
        <v>1</v>
      </c>
    </row>
    <row r="180" spans="1:9">
      <c r="A180" s="5" t="s">
        <v>363</v>
      </c>
      <c r="B180" s="14" t="s">
        <v>37</v>
      </c>
      <c r="C180" s="4">
        <v>1270</v>
      </c>
      <c r="D180" s="6" t="s">
        <v>215</v>
      </c>
      <c r="E180" s="1" t="s">
        <v>362</v>
      </c>
      <c r="F180" s="9" t="s">
        <v>42</v>
      </c>
      <c r="G180" s="6">
        <v>1500</v>
      </c>
      <c r="H180" s="6">
        <v>450</v>
      </c>
      <c r="I180">
        <f>IF(C180&lt;=G180,1,"Error")</f>
        <v>1</v>
      </c>
    </row>
    <row r="181" spans="1:9">
      <c r="A181" s="1" t="s">
        <v>281</v>
      </c>
      <c r="B181" s="10" t="s">
        <v>252</v>
      </c>
      <c r="C181" s="6">
        <v>6004857</v>
      </c>
      <c r="D181" s="6" t="s">
        <v>254</v>
      </c>
      <c r="E181" s="1" t="s">
        <v>253</v>
      </c>
      <c r="F181" s="10" t="s">
        <v>252</v>
      </c>
      <c r="G181" s="6">
        <v>11470000</v>
      </c>
      <c r="H181" s="6">
        <v>450</v>
      </c>
      <c r="I181">
        <f>IF(C181&lt;=G181,1,"Error")</f>
        <v>1</v>
      </c>
    </row>
    <row r="182" spans="1:9">
      <c r="A182" s="1" t="s">
        <v>253</v>
      </c>
      <c r="B182" s="10" t="s">
        <v>252</v>
      </c>
      <c r="C182" s="11">
        <v>11470000</v>
      </c>
      <c r="D182" s="11" t="s">
        <v>254</v>
      </c>
      <c r="E182" s="1" t="s">
        <v>314</v>
      </c>
      <c r="F182" s="10" t="s">
        <v>37</v>
      </c>
      <c r="G182" s="6">
        <v>12405426</v>
      </c>
      <c r="H182" s="6">
        <v>440</v>
      </c>
      <c r="I182">
        <f>IF(C182&lt;=G182,1,"Error")</f>
        <v>1</v>
      </c>
    </row>
    <row r="183" spans="1:9">
      <c r="A183" s="1" t="s">
        <v>269</v>
      </c>
      <c r="B183" s="10" t="s">
        <v>235</v>
      </c>
      <c r="C183" s="6">
        <v>6352254</v>
      </c>
      <c r="D183" s="6" t="s">
        <v>212</v>
      </c>
      <c r="E183" s="1" t="s">
        <v>236</v>
      </c>
      <c r="F183" s="10" t="s">
        <v>235</v>
      </c>
      <c r="G183" s="6">
        <v>20748395</v>
      </c>
      <c r="H183" s="6">
        <v>440</v>
      </c>
      <c r="I183">
        <f>IF(C183&lt;=G183,1,"Error")</f>
        <v>1</v>
      </c>
    </row>
    <row r="184" spans="1:9">
      <c r="A184" s="1" t="s">
        <v>361</v>
      </c>
      <c r="B184" s="10" t="s">
        <v>136</v>
      </c>
      <c r="C184" s="11">
        <v>9700000</v>
      </c>
      <c r="D184" s="11" t="s">
        <v>212</v>
      </c>
      <c r="E184" s="1" t="s">
        <v>360</v>
      </c>
      <c r="F184" s="10" t="s">
        <v>136</v>
      </c>
      <c r="G184" s="6">
        <v>12900000</v>
      </c>
      <c r="H184" s="6">
        <v>430</v>
      </c>
      <c r="I184">
        <f>IF(C184&lt;=G184,1,"Error")</f>
        <v>1</v>
      </c>
    </row>
    <row r="185" spans="1:9">
      <c r="A185" s="1" t="s">
        <v>359</v>
      </c>
      <c r="B185" s="9" t="s">
        <v>29</v>
      </c>
      <c r="C185" s="6">
        <v>12</v>
      </c>
      <c r="D185" s="6" t="s">
        <v>222</v>
      </c>
      <c r="E185" s="1" t="s">
        <v>358</v>
      </c>
      <c r="F185" s="9" t="s">
        <v>29</v>
      </c>
      <c r="G185" s="6">
        <v>450</v>
      </c>
      <c r="H185" s="6">
        <v>430</v>
      </c>
      <c r="I185">
        <f>IF(C185&lt;=G185,1,"Error")</f>
        <v>1</v>
      </c>
    </row>
    <row r="186" spans="1:9">
      <c r="A186" s="5" t="s">
        <v>357</v>
      </c>
      <c r="B186" s="14" t="s">
        <v>89</v>
      </c>
      <c r="C186" s="4">
        <v>15000</v>
      </c>
      <c r="D186" s="6" t="s">
        <v>215</v>
      </c>
      <c r="E186" s="5" t="s">
        <v>356</v>
      </c>
      <c r="F186" s="14" t="s">
        <v>89</v>
      </c>
      <c r="G186" s="4">
        <v>20301</v>
      </c>
      <c r="H186" s="1">
        <v>430</v>
      </c>
      <c r="I186">
        <f>IF(C186&lt;=G186,1,"Error")</f>
        <v>1</v>
      </c>
    </row>
    <row r="187" spans="1:9">
      <c r="A187" s="5" t="s">
        <v>355</v>
      </c>
      <c r="B187" s="14" t="s">
        <v>33</v>
      </c>
      <c r="C187" s="5">
        <v>640</v>
      </c>
      <c r="D187" s="6" t="s">
        <v>215</v>
      </c>
      <c r="E187" s="1" t="s">
        <v>354</v>
      </c>
      <c r="F187" s="9" t="s">
        <v>142</v>
      </c>
      <c r="G187" s="6">
        <v>700</v>
      </c>
      <c r="H187" s="6">
        <v>430</v>
      </c>
      <c r="I187">
        <f>IF(C187&lt;=G187,1,"Error")</f>
        <v>1</v>
      </c>
    </row>
    <row r="188" spans="1:9">
      <c r="A188" s="1" t="s">
        <v>353</v>
      </c>
      <c r="B188" s="10" t="s">
        <v>352</v>
      </c>
      <c r="C188" s="6">
        <v>10052000</v>
      </c>
      <c r="D188" s="6" t="s">
        <v>212</v>
      </c>
      <c r="E188" s="1" t="s">
        <v>351</v>
      </c>
      <c r="F188" s="10" t="s">
        <v>235</v>
      </c>
      <c r="G188" s="6">
        <v>21753486</v>
      </c>
      <c r="H188" s="6">
        <v>430</v>
      </c>
      <c r="I188">
        <f>IF(C188&lt;=G188,1,"Error")</f>
        <v>1</v>
      </c>
    </row>
    <row r="189" spans="1:9">
      <c r="A189" s="5" t="s">
        <v>350</v>
      </c>
      <c r="B189" s="14" t="s">
        <v>44</v>
      </c>
      <c r="C189" s="5">
        <v>480</v>
      </c>
      <c r="D189" s="6" t="s">
        <v>222</v>
      </c>
      <c r="E189" s="1" t="s">
        <v>349</v>
      </c>
      <c r="F189" s="9" t="s">
        <v>44</v>
      </c>
      <c r="G189" s="6">
        <v>4400</v>
      </c>
      <c r="H189" s="6">
        <v>430</v>
      </c>
      <c r="I189">
        <f>IF(C189&lt;=G189,1,"Error")</f>
        <v>1</v>
      </c>
    </row>
    <row r="190" spans="1:9">
      <c r="A190" s="5" t="s">
        <v>348</v>
      </c>
      <c r="B190" s="14" t="s">
        <v>52</v>
      </c>
      <c r="C190" s="4">
        <v>1300</v>
      </c>
      <c r="D190" s="6" t="s">
        <v>212</v>
      </c>
      <c r="E190" s="1" t="s">
        <v>347</v>
      </c>
      <c r="F190" s="9" t="s">
        <v>20</v>
      </c>
      <c r="G190" s="6">
        <v>299000</v>
      </c>
      <c r="H190" s="6">
        <v>420</v>
      </c>
      <c r="I190">
        <f>IF(C190&lt;=G190,1,"Error")</f>
        <v>1</v>
      </c>
    </row>
    <row r="191" spans="1:9">
      <c r="A191" s="1" t="s">
        <v>346</v>
      </c>
      <c r="B191" s="10" t="s">
        <v>345</v>
      </c>
      <c r="C191" s="6">
        <v>4145000</v>
      </c>
      <c r="D191" s="6" t="s">
        <v>259</v>
      </c>
      <c r="E191" s="1" t="s">
        <v>344</v>
      </c>
      <c r="F191" s="10" t="s">
        <v>343</v>
      </c>
      <c r="G191" s="6">
        <v>4860000</v>
      </c>
      <c r="H191" s="6">
        <v>420</v>
      </c>
      <c r="I191">
        <f>IF(C191&lt;=G191,1,"Error")</f>
        <v>1</v>
      </c>
    </row>
    <row r="192" spans="1:9">
      <c r="A192" s="5" t="s">
        <v>342</v>
      </c>
      <c r="B192" s="14" t="s">
        <v>38</v>
      </c>
      <c r="C192" s="4">
        <v>6</v>
      </c>
      <c r="D192" s="6" t="s">
        <v>259</v>
      </c>
      <c r="E192" s="5" t="s">
        <v>341</v>
      </c>
      <c r="F192" s="14" t="s">
        <v>38</v>
      </c>
      <c r="G192" s="4">
        <v>270</v>
      </c>
      <c r="H192" s="1">
        <v>420</v>
      </c>
      <c r="I192">
        <f>IF(C192&lt;=G192,1,"Error")</f>
        <v>1</v>
      </c>
    </row>
    <row r="193" spans="1:9">
      <c r="A193" s="1" t="s">
        <v>340</v>
      </c>
      <c r="B193" s="14" t="s">
        <v>44</v>
      </c>
      <c r="C193" s="6">
        <v>2812000</v>
      </c>
      <c r="D193" s="6" t="s">
        <v>222</v>
      </c>
      <c r="E193" s="1" t="s">
        <v>335</v>
      </c>
      <c r="F193" s="10" t="s">
        <v>44</v>
      </c>
      <c r="G193" s="6">
        <v>9554598</v>
      </c>
      <c r="H193" s="6">
        <v>420</v>
      </c>
      <c r="I193">
        <f>IF(C193&lt;=G193,1,"Error")</f>
        <v>1</v>
      </c>
    </row>
    <row r="194" spans="1:9">
      <c r="A194" s="1" t="s">
        <v>339</v>
      </c>
      <c r="B194" s="10" t="s">
        <v>20</v>
      </c>
      <c r="C194" s="6">
        <v>6484026</v>
      </c>
      <c r="D194" s="6" t="s">
        <v>212</v>
      </c>
      <c r="E194" s="1" t="s">
        <v>233</v>
      </c>
      <c r="F194" s="10" t="s">
        <v>20</v>
      </c>
      <c r="G194" s="6">
        <v>30000000</v>
      </c>
      <c r="H194" s="6">
        <v>410</v>
      </c>
      <c r="I194">
        <f>IF(C194&lt;=G194,1,"Error")</f>
        <v>1</v>
      </c>
    </row>
    <row r="195" spans="1:9">
      <c r="A195" s="1" t="s">
        <v>231</v>
      </c>
      <c r="B195" s="10" t="s">
        <v>13</v>
      </c>
      <c r="C195" s="6">
        <v>4127963</v>
      </c>
      <c r="D195" s="6" t="s">
        <v>222</v>
      </c>
      <c r="E195" s="1" t="s">
        <v>246</v>
      </c>
      <c r="F195" s="10" t="s">
        <v>44</v>
      </c>
      <c r="G195" s="6">
        <v>4732161</v>
      </c>
      <c r="H195" s="6">
        <v>400</v>
      </c>
      <c r="I195">
        <f>IF(C195&lt;=G195,1,"Error")</f>
        <v>1</v>
      </c>
    </row>
    <row r="196" spans="1:9">
      <c r="A196" s="1" t="s">
        <v>240</v>
      </c>
      <c r="B196" s="10" t="s">
        <v>63</v>
      </c>
      <c r="C196" s="6">
        <v>19342000</v>
      </c>
      <c r="D196" s="6" t="s">
        <v>212</v>
      </c>
      <c r="E196" s="1" t="s">
        <v>338</v>
      </c>
      <c r="F196" s="10" t="s">
        <v>63</v>
      </c>
      <c r="G196" s="6">
        <v>37832892</v>
      </c>
      <c r="H196" s="6">
        <v>400</v>
      </c>
      <c r="I196">
        <f>IF(C196&lt;=G196,1,"Error")</f>
        <v>1</v>
      </c>
    </row>
    <row r="197" spans="1:9">
      <c r="A197" s="1" t="s">
        <v>337</v>
      </c>
      <c r="B197" s="14" t="s">
        <v>44</v>
      </c>
      <c r="C197" s="6">
        <v>2158000</v>
      </c>
      <c r="D197" s="6" t="s">
        <v>222</v>
      </c>
      <c r="E197" s="1" t="s">
        <v>336</v>
      </c>
      <c r="F197" s="14" t="s">
        <v>44</v>
      </c>
      <c r="G197" s="6">
        <v>4296611</v>
      </c>
      <c r="H197" s="6">
        <v>380</v>
      </c>
      <c r="I197">
        <f>IF(C197&lt;=G197,1,"Error")</f>
        <v>1</v>
      </c>
    </row>
    <row r="198" spans="1:9">
      <c r="A198" s="1" t="s">
        <v>336</v>
      </c>
      <c r="B198" s="14" t="s">
        <v>44</v>
      </c>
      <c r="C198" s="6">
        <v>4302000</v>
      </c>
      <c r="D198" s="6" t="s">
        <v>222</v>
      </c>
      <c r="E198" s="1" t="s">
        <v>335</v>
      </c>
      <c r="F198" s="10" t="s">
        <v>44</v>
      </c>
      <c r="G198" s="6">
        <v>9554598</v>
      </c>
      <c r="H198" s="6">
        <v>380</v>
      </c>
      <c r="I198">
        <f>IF(C198&lt;=G198,1,"Error")</f>
        <v>1</v>
      </c>
    </row>
    <row r="199" spans="1:9">
      <c r="A199" t="s">
        <v>334</v>
      </c>
      <c r="B199" s="14" t="s">
        <v>68</v>
      </c>
      <c r="C199" s="4">
        <v>2106000</v>
      </c>
      <c r="D199" s="6" t="s">
        <v>222</v>
      </c>
      <c r="E199" s="1" t="s">
        <v>333</v>
      </c>
      <c r="F199" s="10" t="s">
        <v>44</v>
      </c>
      <c r="G199" s="6">
        <v>5929819</v>
      </c>
      <c r="H199" s="6">
        <v>370</v>
      </c>
      <c r="I199">
        <f>IF(C199&lt;=G199,1,"Error")</f>
        <v>1</v>
      </c>
    </row>
    <row r="200" spans="1:9">
      <c r="A200" s="5" t="s">
        <v>332</v>
      </c>
      <c r="B200" s="14" t="s">
        <v>330</v>
      </c>
      <c r="C200" s="4">
        <v>118000</v>
      </c>
      <c r="D200" s="6" t="s">
        <v>259</v>
      </c>
      <c r="E200" s="1" t="s">
        <v>331</v>
      </c>
      <c r="F200" s="1" t="s">
        <v>330</v>
      </c>
      <c r="G200" s="6">
        <v>256000</v>
      </c>
      <c r="H200" s="1">
        <v>370</v>
      </c>
      <c r="I200">
        <f>IF(C200&lt;=G200,1,"Error")</f>
        <v>1</v>
      </c>
    </row>
    <row r="201" spans="1:9">
      <c r="A201" s="1" t="s">
        <v>315</v>
      </c>
      <c r="B201" s="10" t="s">
        <v>176</v>
      </c>
      <c r="C201" s="11">
        <v>12330186</v>
      </c>
      <c r="D201" s="11" t="s">
        <v>316</v>
      </c>
      <c r="E201" s="1" t="s">
        <v>329</v>
      </c>
      <c r="F201" s="10" t="s">
        <v>176</v>
      </c>
      <c r="G201" s="6">
        <v>21242939</v>
      </c>
      <c r="H201" s="6">
        <v>360</v>
      </c>
      <c r="I201">
        <f>IF(C201&lt;=G201,1,"Error")</f>
        <v>1</v>
      </c>
    </row>
    <row r="202" spans="1:9">
      <c r="A202" s="5" t="s">
        <v>328</v>
      </c>
      <c r="B202" s="14" t="s">
        <v>13</v>
      </c>
      <c r="C202" s="4">
        <v>141</v>
      </c>
      <c r="D202" s="6" t="s">
        <v>222</v>
      </c>
      <c r="E202" s="1" t="s">
        <v>327</v>
      </c>
      <c r="F202" s="14" t="s">
        <v>29</v>
      </c>
      <c r="G202" s="6">
        <v>630</v>
      </c>
      <c r="H202" s="6">
        <v>360</v>
      </c>
      <c r="I202">
        <f>IF(C202&lt;=G202,1,"Error")</f>
        <v>1</v>
      </c>
    </row>
    <row r="203" spans="1:9">
      <c r="A203" s="13" t="s">
        <v>326</v>
      </c>
      <c r="B203" s="12" t="s">
        <v>136</v>
      </c>
      <c r="C203" s="11">
        <v>4183000</v>
      </c>
      <c r="D203" s="6" t="s">
        <v>212</v>
      </c>
      <c r="E203" s="1" t="s">
        <v>325</v>
      </c>
      <c r="F203" s="10" t="s">
        <v>136</v>
      </c>
      <c r="G203" s="6">
        <v>7700000</v>
      </c>
      <c r="H203" s="6">
        <v>360</v>
      </c>
      <c r="I203">
        <f>IF(C203&lt;=G203,1,"Error")</f>
        <v>1</v>
      </c>
    </row>
    <row r="204" spans="1:9">
      <c r="A204" s="1" t="s">
        <v>324</v>
      </c>
      <c r="B204" s="14" t="s">
        <v>44</v>
      </c>
      <c r="C204" s="6">
        <v>2426000</v>
      </c>
      <c r="D204" s="6" t="s">
        <v>222</v>
      </c>
      <c r="E204" s="1" t="s">
        <v>307</v>
      </c>
      <c r="F204" s="10" t="s">
        <v>44</v>
      </c>
      <c r="G204" s="6">
        <v>5614323</v>
      </c>
      <c r="H204" s="6">
        <v>360</v>
      </c>
      <c r="I204">
        <f>IF(C204&lt;=G204,1,"Error")</f>
        <v>1</v>
      </c>
    </row>
    <row r="205" spans="1:9">
      <c r="A205" s="1" t="s">
        <v>323</v>
      </c>
      <c r="B205" s="10" t="s">
        <v>44</v>
      </c>
      <c r="C205" s="6">
        <v>6490180</v>
      </c>
      <c r="D205" s="6" t="s">
        <v>222</v>
      </c>
      <c r="E205" s="1" t="s">
        <v>299</v>
      </c>
      <c r="F205" s="10" t="s">
        <v>44</v>
      </c>
      <c r="G205" s="6">
        <v>6954330</v>
      </c>
      <c r="H205" s="6">
        <v>360</v>
      </c>
      <c r="I205">
        <f>IF(C205&lt;=G205,1,"Error")</f>
        <v>1</v>
      </c>
    </row>
    <row r="206" spans="1:9">
      <c r="A206" s="1" t="s">
        <v>322</v>
      </c>
      <c r="B206" s="10" t="s">
        <v>13</v>
      </c>
      <c r="C206" s="6">
        <v>229</v>
      </c>
      <c r="D206" s="6" t="s">
        <v>222</v>
      </c>
      <c r="E206" s="1" t="s">
        <v>321</v>
      </c>
      <c r="F206" s="10" t="s">
        <v>13</v>
      </c>
      <c r="G206" s="6">
        <v>823</v>
      </c>
      <c r="H206" s="6">
        <v>350</v>
      </c>
      <c r="I206">
        <f>IF(C206&lt;=G206,1,"Error")</f>
        <v>1</v>
      </c>
    </row>
    <row r="207" spans="1:9">
      <c r="A207" s="1" t="s">
        <v>320</v>
      </c>
      <c r="B207" s="10" t="s">
        <v>318</v>
      </c>
      <c r="C207" s="11">
        <v>5346518</v>
      </c>
      <c r="D207" s="6" t="s">
        <v>254</v>
      </c>
      <c r="E207" s="1" t="s">
        <v>319</v>
      </c>
      <c r="F207" s="10" t="s">
        <v>318</v>
      </c>
      <c r="G207" s="6">
        <v>14804116</v>
      </c>
      <c r="H207" s="6">
        <v>350</v>
      </c>
      <c r="I207">
        <f>IF(C207&lt;=G207,1,"Error")</f>
        <v>1</v>
      </c>
    </row>
    <row r="208" spans="1:9">
      <c r="A208" s="1" t="s">
        <v>317</v>
      </c>
      <c r="B208" s="10" t="s">
        <v>176</v>
      </c>
      <c r="C208" s="6">
        <v>5873841</v>
      </c>
      <c r="D208" s="6" t="s">
        <v>316</v>
      </c>
      <c r="E208" s="1" t="s">
        <v>315</v>
      </c>
      <c r="F208" s="10" t="s">
        <v>176</v>
      </c>
      <c r="G208" s="6">
        <v>12330186</v>
      </c>
      <c r="H208" s="6">
        <v>340</v>
      </c>
      <c r="I208">
        <f>IF(C208&lt;=G208,1,"Error")</f>
        <v>1</v>
      </c>
    </row>
    <row r="209" spans="1:9">
      <c r="A209" s="1" t="s">
        <v>314</v>
      </c>
      <c r="B209" s="10" t="s">
        <v>37</v>
      </c>
      <c r="C209" s="6">
        <v>12405426</v>
      </c>
      <c r="D209" s="6" t="s">
        <v>254</v>
      </c>
      <c r="E209" s="1" t="s">
        <v>313</v>
      </c>
      <c r="F209" s="10" t="s">
        <v>38</v>
      </c>
      <c r="G209" s="6">
        <v>13879757</v>
      </c>
      <c r="H209" s="6">
        <v>340</v>
      </c>
      <c r="I209">
        <f>IF(C209&lt;=G209,1,"Error")</f>
        <v>1</v>
      </c>
    </row>
    <row r="210" spans="1:9">
      <c r="A210" s="1" t="s">
        <v>312</v>
      </c>
      <c r="B210" s="10" t="s">
        <v>20</v>
      </c>
      <c r="C210" s="6">
        <v>4144583</v>
      </c>
      <c r="D210" s="6" t="s">
        <v>212</v>
      </c>
      <c r="E210" s="1" t="s">
        <v>302</v>
      </c>
      <c r="F210" s="10" t="s">
        <v>17</v>
      </c>
      <c r="G210" s="6">
        <v>7365000</v>
      </c>
      <c r="H210" s="6">
        <v>340</v>
      </c>
      <c r="I210">
        <f>IF(C210&lt;=G210,1,"Error")</f>
        <v>1</v>
      </c>
    </row>
    <row r="211" spans="1:9">
      <c r="A211" s="1" t="s">
        <v>311</v>
      </c>
      <c r="B211" s="10" t="s">
        <v>310</v>
      </c>
      <c r="C211" s="6">
        <v>7045488</v>
      </c>
      <c r="D211" s="6" t="s">
        <v>212</v>
      </c>
      <c r="E211" s="1" t="s">
        <v>283</v>
      </c>
      <c r="F211" s="10" t="s">
        <v>136</v>
      </c>
      <c r="G211" s="6">
        <v>7600000</v>
      </c>
      <c r="H211" s="6">
        <v>340</v>
      </c>
      <c r="I211">
        <f>IF(C211&lt;=G211,1,"Error")</f>
        <v>1</v>
      </c>
    </row>
    <row r="212" spans="1:9">
      <c r="A212" s="1" t="s">
        <v>309</v>
      </c>
      <c r="B212" s="14" t="s">
        <v>44</v>
      </c>
      <c r="C212" s="6">
        <v>234000</v>
      </c>
      <c r="D212" s="6" t="s">
        <v>222</v>
      </c>
      <c r="E212" s="1" t="s">
        <v>308</v>
      </c>
      <c r="F212" s="14" t="s">
        <v>44</v>
      </c>
      <c r="G212" s="6">
        <v>3525000</v>
      </c>
      <c r="H212" s="6">
        <v>340</v>
      </c>
      <c r="I212">
        <f>IF(C212&lt;=G212,1,"Error")</f>
        <v>1</v>
      </c>
    </row>
    <row r="213" spans="1:9">
      <c r="A213" s="1" t="s">
        <v>248</v>
      </c>
      <c r="B213" s="14" t="s">
        <v>44</v>
      </c>
      <c r="C213" s="6">
        <v>1830000</v>
      </c>
      <c r="D213" s="6" t="s">
        <v>222</v>
      </c>
      <c r="E213" s="1" t="s">
        <v>307</v>
      </c>
      <c r="F213" s="10" t="s">
        <v>44</v>
      </c>
      <c r="G213" s="6">
        <v>5614323</v>
      </c>
      <c r="H213" s="6">
        <v>340</v>
      </c>
      <c r="I213">
        <f>IF(C213&lt;=G213,1,"Error")</f>
        <v>1</v>
      </c>
    </row>
    <row r="214" spans="1:9">
      <c r="A214" s="1" t="s">
        <v>306</v>
      </c>
      <c r="B214" s="10" t="s">
        <v>44</v>
      </c>
      <c r="C214" s="6">
        <v>6097684</v>
      </c>
      <c r="D214" s="6" t="s">
        <v>222</v>
      </c>
      <c r="E214" s="1" t="s">
        <v>238</v>
      </c>
      <c r="F214" s="10" t="s">
        <v>44</v>
      </c>
      <c r="G214" s="6">
        <v>23723696</v>
      </c>
      <c r="H214" s="6">
        <v>330</v>
      </c>
      <c r="I214">
        <f>IF(C214&lt;=G214,1,"Error")</f>
        <v>1</v>
      </c>
    </row>
    <row r="215" spans="1:9">
      <c r="A215" s="1" t="s">
        <v>305</v>
      </c>
      <c r="B215" s="10" t="s">
        <v>61</v>
      </c>
      <c r="C215" s="6">
        <v>8202239</v>
      </c>
      <c r="D215" s="6" t="s">
        <v>212</v>
      </c>
      <c r="E215" s="1" t="s">
        <v>304</v>
      </c>
      <c r="F215" s="10" t="s">
        <v>61</v>
      </c>
      <c r="G215" s="6">
        <v>25514000</v>
      </c>
      <c r="H215" s="6">
        <v>320</v>
      </c>
      <c r="I215">
        <f>IF(C215&lt;=G215,1,"Error")</f>
        <v>1</v>
      </c>
    </row>
    <row r="216" spans="1:9">
      <c r="A216" s="1" t="s">
        <v>303</v>
      </c>
      <c r="B216" s="10" t="s">
        <v>303</v>
      </c>
      <c r="C216" s="6">
        <v>5535000</v>
      </c>
      <c r="D216" s="6" t="s">
        <v>212</v>
      </c>
      <c r="E216" s="1" t="s">
        <v>302</v>
      </c>
      <c r="F216" s="10" t="s">
        <v>17</v>
      </c>
      <c r="G216" s="6">
        <v>7365000</v>
      </c>
      <c r="H216" s="6">
        <v>310</v>
      </c>
      <c r="I216">
        <f>IF(C216&lt;=G216,1,"Error")</f>
        <v>1</v>
      </c>
    </row>
    <row r="217" spans="1:9">
      <c r="A217" s="13" t="s">
        <v>301</v>
      </c>
      <c r="B217" s="12" t="s">
        <v>136</v>
      </c>
      <c r="C217" s="11">
        <v>9600000</v>
      </c>
      <c r="D217" s="11" t="s">
        <v>212</v>
      </c>
      <c r="E217" s="13" t="s">
        <v>292</v>
      </c>
      <c r="F217" s="12" t="s">
        <v>136</v>
      </c>
      <c r="G217" s="11">
        <v>11000000</v>
      </c>
      <c r="H217" s="6">
        <v>300</v>
      </c>
      <c r="I217">
        <f>IF(C217&lt;=G217,1,"Error")</f>
        <v>1</v>
      </c>
    </row>
    <row r="218" spans="1:9">
      <c r="A218" s="1" t="s">
        <v>300</v>
      </c>
      <c r="B218" s="14" t="s">
        <v>44</v>
      </c>
      <c r="C218" s="6">
        <v>1358000</v>
      </c>
      <c r="D218" s="6" t="s">
        <v>222</v>
      </c>
      <c r="E218" s="1" t="s">
        <v>299</v>
      </c>
      <c r="F218" s="10" t="s">
        <v>44</v>
      </c>
      <c r="G218" s="6">
        <v>6954330</v>
      </c>
      <c r="H218" s="6">
        <v>300</v>
      </c>
      <c r="I218">
        <f>IF(C218&lt;=G218,1,"Error")</f>
        <v>1</v>
      </c>
    </row>
    <row r="219" spans="1:9">
      <c r="A219" s="1" t="s">
        <v>298</v>
      </c>
      <c r="B219" s="10" t="s">
        <v>235</v>
      </c>
      <c r="C219" s="6">
        <v>8917749</v>
      </c>
      <c r="D219" s="6" t="s">
        <v>212</v>
      </c>
      <c r="E219" s="1" t="s">
        <v>297</v>
      </c>
      <c r="F219" s="10" t="s">
        <v>235</v>
      </c>
      <c r="G219" s="11">
        <v>10576167</v>
      </c>
      <c r="H219" s="6">
        <v>290</v>
      </c>
      <c r="I219">
        <f>IF(C219&lt;=G219,1,"Error")</f>
        <v>1</v>
      </c>
    </row>
    <row r="220" spans="1:9">
      <c r="A220" s="5" t="s">
        <v>296</v>
      </c>
      <c r="B220" s="14" t="s">
        <v>71</v>
      </c>
      <c r="C220" s="4">
        <v>9</v>
      </c>
      <c r="D220" s="6" t="s">
        <v>254</v>
      </c>
      <c r="E220" s="1" t="s">
        <v>295</v>
      </c>
      <c r="F220" s="1" t="s">
        <v>71</v>
      </c>
      <c r="G220" s="1">
        <v>10</v>
      </c>
      <c r="H220" s="1">
        <v>290</v>
      </c>
      <c r="I220">
        <f>IF(C220&lt;=G220,1,"Error")</f>
        <v>1</v>
      </c>
    </row>
    <row r="221" spans="1:9">
      <c r="A221" s="13" t="s">
        <v>284</v>
      </c>
      <c r="B221" s="14" t="s">
        <v>136</v>
      </c>
      <c r="C221" s="4">
        <v>12000000</v>
      </c>
      <c r="D221" s="6" t="s">
        <v>212</v>
      </c>
      <c r="E221" s="13" t="s">
        <v>211</v>
      </c>
      <c r="F221" s="12" t="s">
        <v>136</v>
      </c>
      <c r="G221" s="11">
        <v>23300000</v>
      </c>
      <c r="H221" s="6">
        <v>280</v>
      </c>
      <c r="I221">
        <f>IF(C221&lt;=G221,1,"Error")</f>
        <v>1</v>
      </c>
    </row>
    <row r="222" spans="1:9">
      <c r="A222" s="5" t="s">
        <v>294</v>
      </c>
      <c r="B222" s="14" t="s">
        <v>13</v>
      </c>
      <c r="C222" s="4">
        <v>27900</v>
      </c>
      <c r="D222" s="6" t="s">
        <v>222</v>
      </c>
      <c r="E222" s="13" t="s">
        <v>293</v>
      </c>
      <c r="F222" s="14" t="s">
        <v>44</v>
      </c>
      <c r="G222" s="4">
        <v>32700</v>
      </c>
      <c r="H222" s="6">
        <v>270</v>
      </c>
      <c r="I222">
        <f>IF(C222&lt;=G222,1,"Error")</f>
        <v>1</v>
      </c>
    </row>
    <row r="223" spans="1:9">
      <c r="A223" s="13" t="s">
        <v>292</v>
      </c>
      <c r="B223" s="12" t="s">
        <v>136</v>
      </c>
      <c r="C223" s="11">
        <v>11000000</v>
      </c>
      <c r="D223" s="6" t="s">
        <v>212</v>
      </c>
      <c r="E223" s="13" t="s">
        <v>227</v>
      </c>
      <c r="F223" s="12" t="s">
        <v>136</v>
      </c>
      <c r="G223" s="11">
        <v>15400000</v>
      </c>
      <c r="H223" s="6">
        <v>270</v>
      </c>
      <c r="I223">
        <f>IF(C223&lt;=G223,1,"Error")</f>
        <v>1</v>
      </c>
    </row>
    <row r="224" spans="1:9">
      <c r="A224" s="5" t="s">
        <v>291</v>
      </c>
      <c r="B224" s="14" t="s">
        <v>22</v>
      </c>
      <c r="C224" s="4">
        <v>9500</v>
      </c>
      <c r="D224" s="6" t="s">
        <v>259</v>
      </c>
      <c r="E224" s="1" t="s">
        <v>290</v>
      </c>
      <c r="F224" s="9" t="s">
        <v>22</v>
      </c>
      <c r="G224" s="6">
        <v>15800</v>
      </c>
      <c r="H224" s="6">
        <v>270</v>
      </c>
      <c r="I224">
        <f>IF(C224&lt;=G224,1,"Error")</f>
        <v>1</v>
      </c>
    </row>
    <row r="225" spans="1:9">
      <c r="A225" s="1" t="s">
        <v>279</v>
      </c>
      <c r="B225" s="14" t="s">
        <v>44</v>
      </c>
      <c r="C225" s="6">
        <v>915000</v>
      </c>
      <c r="D225" s="6" t="s">
        <v>222</v>
      </c>
      <c r="E225" s="1" t="s">
        <v>289</v>
      </c>
      <c r="F225" s="10" t="s">
        <v>44</v>
      </c>
      <c r="G225" s="6">
        <v>2087000</v>
      </c>
      <c r="H225" s="6">
        <v>270</v>
      </c>
      <c r="I225">
        <f>IF(C225&lt;=G225,1,"Error")</f>
        <v>1</v>
      </c>
    </row>
    <row r="226" spans="1:9">
      <c r="A226" s="13" t="s">
        <v>288</v>
      </c>
      <c r="B226" s="12" t="s">
        <v>136</v>
      </c>
      <c r="C226" s="11">
        <v>17000000</v>
      </c>
      <c r="D226" s="11" t="s">
        <v>212</v>
      </c>
      <c r="E226" s="1" t="s">
        <v>287</v>
      </c>
      <c r="F226" s="10" t="s">
        <v>136</v>
      </c>
      <c r="G226" s="6">
        <v>18100000</v>
      </c>
      <c r="H226" s="6">
        <v>260</v>
      </c>
      <c r="I226">
        <f>IF(C226&lt;=G226,1,"Error")</f>
        <v>1</v>
      </c>
    </row>
    <row r="227" spans="1:9">
      <c r="A227" s="13" t="s">
        <v>286</v>
      </c>
      <c r="B227" s="14" t="s">
        <v>136</v>
      </c>
      <c r="C227" s="4">
        <v>7400000</v>
      </c>
      <c r="D227" s="6" t="s">
        <v>212</v>
      </c>
      <c r="E227" s="13" t="s">
        <v>285</v>
      </c>
      <c r="F227" s="12" t="s">
        <v>136</v>
      </c>
      <c r="G227" s="11">
        <v>19000000</v>
      </c>
      <c r="H227" s="1">
        <v>260</v>
      </c>
      <c r="I227">
        <f>IF(C227&lt;=G227,1,"Error")</f>
        <v>1</v>
      </c>
    </row>
    <row r="228" spans="1:9">
      <c r="A228" s="13" t="s">
        <v>219</v>
      </c>
      <c r="B228" s="12" t="s">
        <v>136</v>
      </c>
      <c r="C228" s="11">
        <v>6710000</v>
      </c>
      <c r="D228" s="11" t="s">
        <v>212</v>
      </c>
      <c r="E228" s="13" t="s">
        <v>284</v>
      </c>
      <c r="F228" s="14" t="s">
        <v>136</v>
      </c>
      <c r="G228" s="4">
        <v>12000000</v>
      </c>
      <c r="H228" s="6">
        <v>260</v>
      </c>
      <c r="I228">
        <f>IF(C228&lt;=G228,1,"Error")</f>
        <v>1</v>
      </c>
    </row>
    <row r="229" spans="1:9">
      <c r="A229" s="13" t="s">
        <v>283</v>
      </c>
      <c r="B229" s="14" t="s">
        <v>136</v>
      </c>
      <c r="C229" s="11">
        <v>7600000</v>
      </c>
      <c r="D229" s="6" t="s">
        <v>212</v>
      </c>
      <c r="E229" s="13" t="s">
        <v>250</v>
      </c>
      <c r="F229" s="12" t="s">
        <v>136</v>
      </c>
      <c r="G229" s="11">
        <v>13400000</v>
      </c>
      <c r="H229" s="6">
        <v>260</v>
      </c>
      <c r="I229">
        <f>IF(C229&lt;=G229,1,"Error")</f>
        <v>1</v>
      </c>
    </row>
    <row r="230" spans="1:9">
      <c r="A230" s="1" t="s">
        <v>282</v>
      </c>
      <c r="B230" s="14" t="s">
        <v>252</v>
      </c>
      <c r="C230" s="6">
        <v>5100000</v>
      </c>
      <c r="D230" s="6" t="s">
        <v>254</v>
      </c>
      <c r="E230" s="1" t="s">
        <v>281</v>
      </c>
      <c r="F230" s="10" t="s">
        <v>252</v>
      </c>
      <c r="G230" s="6">
        <v>6004857</v>
      </c>
      <c r="H230" s="6">
        <v>260</v>
      </c>
      <c r="I230">
        <f>IF(C230&lt;=G230,1,"Error")</f>
        <v>1</v>
      </c>
    </row>
    <row r="231" spans="1:9">
      <c r="A231" s="1" t="s">
        <v>280</v>
      </c>
      <c r="B231" s="14" t="s">
        <v>44</v>
      </c>
      <c r="C231" s="6">
        <v>252000</v>
      </c>
      <c r="D231" s="6" t="s">
        <v>222</v>
      </c>
      <c r="E231" s="1" t="s">
        <v>279</v>
      </c>
      <c r="F231" s="14" t="s">
        <v>44</v>
      </c>
      <c r="G231" s="6">
        <v>915000</v>
      </c>
      <c r="H231" s="6">
        <v>260</v>
      </c>
      <c r="I231">
        <f>IF(C231&lt;=G231,1,"Error")</f>
        <v>1</v>
      </c>
    </row>
    <row r="232" spans="1:9">
      <c r="A232" s="1" t="s">
        <v>278</v>
      </c>
      <c r="B232" s="10" t="s">
        <v>235</v>
      </c>
      <c r="C232" s="6">
        <v>14617882</v>
      </c>
      <c r="D232" s="6" t="s">
        <v>212</v>
      </c>
      <c r="E232" s="1" t="s">
        <v>277</v>
      </c>
      <c r="F232" s="10" t="s">
        <v>276</v>
      </c>
      <c r="G232" s="6">
        <v>17151925</v>
      </c>
      <c r="H232" s="6">
        <v>250</v>
      </c>
      <c r="I232">
        <f>IF(C232&lt;=G232,1,"Error")</f>
        <v>1</v>
      </c>
    </row>
    <row r="233" spans="1:9">
      <c r="A233" s="1" t="s">
        <v>275</v>
      </c>
      <c r="B233" s="10" t="s">
        <v>55</v>
      </c>
      <c r="C233" s="6">
        <v>592000</v>
      </c>
      <c r="D233" s="6" t="s">
        <v>212</v>
      </c>
      <c r="E233" s="1" t="s">
        <v>274</v>
      </c>
      <c r="F233" s="10" t="s">
        <v>273</v>
      </c>
      <c r="G233" s="6">
        <v>627000</v>
      </c>
      <c r="H233" s="6">
        <v>230</v>
      </c>
      <c r="I233">
        <f>IF(C233&lt;=G233,1,"Error")</f>
        <v>1</v>
      </c>
    </row>
    <row r="234" spans="1:9">
      <c r="A234" s="1" t="s">
        <v>272</v>
      </c>
      <c r="B234" s="14" t="s">
        <v>44</v>
      </c>
      <c r="C234" s="6">
        <v>2389000</v>
      </c>
      <c r="D234" s="6" t="s">
        <v>222</v>
      </c>
      <c r="E234" s="1" t="s">
        <v>271</v>
      </c>
      <c r="F234" s="14" t="s">
        <v>44</v>
      </c>
      <c r="G234" s="6">
        <v>3734000</v>
      </c>
      <c r="H234" s="6">
        <v>230</v>
      </c>
      <c r="I234">
        <f>IF(C234&lt;=G234,1,"Error")</f>
        <v>1</v>
      </c>
    </row>
    <row r="235" spans="1:9">
      <c r="A235" s="1" t="s">
        <v>270</v>
      </c>
      <c r="B235" s="10" t="s">
        <v>235</v>
      </c>
      <c r="C235" s="6">
        <v>5447000</v>
      </c>
      <c r="D235" s="6" t="s">
        <v>212</v>
      </c>
      <c r="E235" s="1" t="s">
        <v>269</v>
      </c>
      <c r="F235" s="10" t="s">
        <v>235</v>
      </c>
      <c r="G235" s="6">
        <v>6352254</v>
      </c>
      <c r="H235" s="6">
        <v>210</v>
      </c>
      <c r="I235">
        <f>IF(C235&lt;=G235,1,"Error")</f>
        <v>1</v>
      </c>
    </row>
    <row r="236" spans="1:9">
      <c r="A236" s="5" t="s">
        <v>268</v>
      </c>
      <c r="B236" s="14" t="s">
        <v>44</v>
      </c>
      <c r="C236" s="4">
        <v>4000</v>
      </c>
      <c r="D236" s="6" t="s">
        <v>215</v>
      </c>
      <c r="E236" s="5" t="s">
        <v>267</v>
      </c>
      <c r="F236" s="14" t="s">
        <v>44</v>
      </c>
      <c r="G236" s="4">
        <v>44900</v>
      </c>
      <c r="H236" s="1">
        <v>210</v>
      </c>
      <c r="I236">
        <f>IF(C236&lt;=G236,1,"Error")</f>
        <v>1</v>
      </c>
    </row>
    <row r="237" spans="1:9">
      <c r="A237" s="1" t="s">
        <v>266</v>
      </c>
      <c r="B237" s="14" t="s">
        <v>44</v>
      </c>
      <c r="C237" s="6">
        <v>732000</v>
      </c>
      <c r="D237" s="6" t="s">
        <v>222</v>
      </c>
      <c r="E237" s="1" t="s">
        <v>265</v>
      </c>
      <c r="F237" s="10" t="s">
        <v>44</v>
      </c>
      <c r="G237" s="6">
        <v>1344000</v>
      </c>
      <c r="H237" s="6">
        <v>210</v>
      </c>
      <c r="I237">
        <f>IF(C237&lt;=G237,1,"Error")</f>
        <v>1</v>
      </c>
    </row>
    <row r="238" spans="1:9">
      <c r="A238" s="1" t="s">
        <v>264</v>
      </c>
      <c r="B238" s="14" t="s">
        <v>44</v>
      </c>
      <c r="C238" s="6">
        <v>645000</v>
      </c>
      <c r="D238" s="6" t="s">
        <v>222</v>
      </c>
      <c r="E238" s="1" t="s">
        <v>263</v>
      </c>
      <c r="F238" s="10" t="s">
        <v>44</v>
      </c>
      <c r="G238" s="6">
        <v>981000</v>
      </c>
      <c r="H238" s="6">
        <v>210</v>
      </c>
      <c r="I238">
        <f>IF(C238&lt;=G238,1,"Error")</f>
        <v>1</v>
      </c>
    </row>
    <row r="239" spans="1:9">
      <c r="A239" s="1" t="s">
        <v>262</v>
      </c>
      <c r="B239" s="10" t="s">
        <v>252</v>
      </c>
      <c r="C239" s="6">
        <v>5200000</v>
      </c>
      <c r="D239" s="6" t="s">
        <v>254</v>
      </c>
      <c r="E239" s="1" t="s">
        <v>261</v>
      </c>
      <c r="F239" s="10" t="s">
        <v>252</v>
      </c>
      <c r="G239" s="6">
        <v>5203738</v>
      </c>
      <c r="H239" s="6">
        <v>190</v>
      </c>
      <c r="I239">
        <f>IF(C239&lt;=G239,1,"Error")</f>
        <v>1</v>
      </c>
    </row>
    <row r="240" spans="1:9">
      <c r="A240" s="1" t="s">
        <v>246</v>
      </c>
      <c r="B240" s="10" t="s">
        <v>44</v>
      </c>
      <c r="C240" s="6">
        <v>4478000</v>
      </c>
      <c r="D240" s="6" t="s">
        <v>222</v>
      </c>
      <c r="E240" s="1" t="s">
        <v>238</v>
      </c>
      <c r="F240" s="10" t="s">
        <v>44</v>
      </c>
      <c r="G240" s="6">
        <v>23723696</v>
      </c>
      <c r="H240" s="6">
        <v>190</v>
      </c>
      <c r="I240">
        <f>IF(C240&lt;=G240,1,"Error")</f>
        <v>1</v>
      </c>
    </row>
    <row r="241" spans="1:9">
      <c r="A241" s="1" t="s">
        <v>260</v>
      </c>
      <c r="B241" s="10" t="s">
        <v>257</v>
      </c>
      <c r="C241" s="6">
        <v>4778000</v>
      </c>
      <c r="D241" s="6" t="s">
        <v>259</v>
      </c>
      <c r="E241" s="1" t="s">
        <v>258</v>
      </c>
      <c r="F241" s="10" t="s">
        <v>257</v>
      </c>
      <c r="G241" s="6">
        <v>18772000</v>
      </c>
      <c r="H241" s="6">
        <v>180</v>
      </c>
      <c r="I241">
        <f>IF(C241&lt;=G241,1,"Error")</f>
        <v>1</v>
      </c>
    </row>
    <row r="242" spans="1:9">
      <c r="A242" s="13" t="s">
        <v>256</v>
      </c>
      <c r="B242" s="14" t="s">
        <v>255</v>
      </c>
      <c r="C242" s="4">
        <v>7100000</v>
      </c>
      <c r="D242" s="6" t="s">
        <v>254</v>
      </c>
      <c r="E242" s="1" t="s">
        <v>253</v>
      </c>
      <c r="F242" s="10" t="s">
        <v>252</v>
      </c>
      <c r="G242" s="11">
        <v>11470000</v>
      </c>
      <c r="H242" s="6">
        <v>180</v>
      </c>
      <c r="I242">
        <f>IF(C242&lt;=G242,1,"Error")</f>
        <v>1</v>
      </c>
    </row>
    <row r="243" spans="1:9">
      <c r="A243" s="1" t="s">
        <v>251</v>
      </c>
      <c r="B243" s="10" t="s">
        <v>13</v>
      </c>
      <c r="C243" s="6">
        <v>1236000</v>
      </c>
      <c r="D243" s="6" t="s">
        <v>222</v>
      </c>
      <c r="E243" s="1" t="s">
        <v>231</v>
      </c>
      <c r="F243" s="10" t="s">
        <v>13</v>
      </c>
      <c r="G243" s="6">
        <v>4127963</v>
      </c>
      <c r="H243" s="6">
        <v>170</v>
      </c>
      <c r="I243">
        <f>IF(C243&lt;=G243,1,"Error")</f>
        <v>1</v>
      </c>
    </row>
    <row r="244" spans="1:9">
      <c r="A244" s="13" t="s">
        <v>250</v>
      </c>
      <c r="B244" s="12" t="s">
        <v>136</v>
      </c>
      <c r="C244" s="11">
        <v>13400000</v>
      </c>
      <c r="D244" s="6" t="s">
        <v>212</v>
      </c>
      <c r="E244" s="1" t="s">
        <v>245</v>
      </c>
      <c r="F244" s="10" t="s">
        <v>136</v>
      </c>
      <c r="G244" s="6">
        <v>34000000</v>
      </c>
      <c r="H244" s="6">
        <v>160</v>
      </c>
      <c r="I244">
        <f>IF(C244&lt;=G244,1,"Error")</f>
        <v>1</v>
      </c>
    </row>
    <row r="245" spans="1:9">
      <c r="A245" s="1" t="s">
        <v>249</v>
      </c>
      <c r="B245" s="14" t="s">
        <v>44</v>
      </c>
      <c r="C245" s="6">
        <v>445000</v>
      </c>
      <c r="D245" s="6" t="s">
        <v>222</v>
      </c>
      <c r="E245" s="1" t="s">
        <v>248</v>
      </c>
      <c r="F245" s="14" t="s">
        <v>44</v>
      </c>
      <c r="G245" s="6">
        <v>1830000</v>
      </c>
      <c r="H245" s="6">
        <v>160</v>
      </c>
      <c r="I245">
        <f>IF(C245&lt;=G245,1,"Error")</f>
        <v>1</v>
      </c>
    </row>
    <row r="246" spans="1:9">
      <c r="A246" s="1" t="s">
        <v>247</v>
      </c>
      <c r="B246" s="14" t="s">
        <v>44</v>
      </c>
      <c r="C246" s="6">
        <v>526000</v>
      </c>
      <c r="D246" s="6" t="s">
        <v>222</v>
      </c>
      <c r="E246" s="1" t="s">
        <v>246</v>
      </c>
      <c r="F246" s="10" t="s">
        <v>44</v>
      </c>
      <c r="G246" s="6">
        <v>4732161</v>
      </c>
      <c r="H246" s="6">
        <v>160</v>
      </c>
      <c r="I246">
        <f>IF(C246&lt;=G246,1,"Error")</f>
        <v>1</v>
      </c>
    </row>
    <row r="247" spans="1:9">
      <c r="A247" s="1" t="s">
        <v>224</v>
      </c>
      <c r="B247" s="14" t="s">
        <v>136</v>
      </c>
      <c r="C247" s="6">
        <v>12400000</v>
      </c>
      <c r="D247" s="6" t="s">
        <v>212</v>
      </c>
      <c r="E247" s="13" t="s">
        <v>245</v>
      </c>
      <c r="F247" s="12" t="s">
        <v>136</v>
      </c>
      <c r="G247" s="11">
        <v>34000000</v>
      </c>
      <c r="H247" s="6">
        <v>150</v>
      </c>
      <c r="I247">
        <f>IF(C247&lt;=G247,1,"Error")</f>
        <v>1</v>
      </c>
    </row>
    <row r="248" spans="1:9">
      <c r="A248" s="13" t="s">
        <v>244</v>
      </c>
      <c r="B248" s="12" t="s">
        <v>136</v>
      </c>
      <c r="C248" s="11">
        <v>3962000</v>
      </c>
      <c r="D248" s="6" t="s">
        <v>212</v>
      </c>
      <c r="E248" s="1" t="s">
        <v>219</v>
      </c>
      <c r="F248" s="10" t="s">
        <v>136</v>
      </c>
      <c r="G248" s="11">
        <v>6710000</v>
      </c>
      <c r="H248" s="6">
        <v>150</v>
      </c>
      <c r="I248">
        <f>IF(C248&lt;=G248,1,"Error")</f>
        <v>1</v>
      </c>
    </row>
    <row r="249" spans="1:9">
      <c r="A249" s="1" t="s">
        <v>243</v>
      </c>
      <c r="B249" s="14" t="s">
        <v>44</v>
      </c>
      <c r="C249" s="6">
        <v>97100</v>
      </c>
      <c r="D249" s="6" t="s">
        <v>222</v>
      </c>
      <c r="E249" s="1" t="s">
        <v>242</v>
      </c>
      <c r="F249" s="14" t="s">
        <v>44</v>
      </c>
      <c r="G249" s="6">
        <v>2814000</v>
      </c>
      <c r="H249" s="6">
        <v>150</v>
      </c>
      <c r="I249">
        <f>IF(C249&lt;=G249,1,"Error")</f>
        <v>1</v>
      </c>
    </row>
    <row r="250" spans="1:9">
      <c r="A250" s="1" t="s">
        <v>241</v>
      </c>
      <c r="B250" s="10" t="s">
        <v>63</v>
      </c>
      <c r="C250" s="6">
        <v>9107000</v>
      </c>
      <c r="D250" s="6" t="s">
        <v>212</v>
      </c>
      <c r="E250" s="1" t="s">
        <v>240</v>
      </c>
      <c r="F250" s="10" t="s">
        <v>63</v>
      </c>
      <c r="G250" s="6">
        <v>19342000</v>
      </c>
      <c r="H250" s="6">
        <v>130</v>
      </c>
      <c r="I250">
        <f>IF(C250&lt;=G250,1,"Error")</f>
        <v>1</v>
      </c>
    </row>
    <row r="251" spans="1:9">
      <c r="A251" s="1" t="s">
        <v>239</v>
      </c>
      <c r="B251" s="10" t="s">
        <v>44</v>
      </c>
      <c r="C251" s="6">
        <v>6069875</v>
      </c>
      <c r="D251" s="6" t="s">
        <v>222</v>
      </c>
      <c r="E251" s="1" t="s">
        <v>238</v>
      </c>
      <c r="F251" s="10" t="s">
        <v>44</v>
      </c>
      <c r="G251" s="6">
        <v>23723696</v>
      </c>
      <c r="H251" s="6">
        <v>130</v>
      </c>
      <c r="I251">
        <f>IF(C251&lt;=G251,1,"Error")</f>
        <v>1</v>
      </c>
    </row>
    <row r="252" spans="1:9">
      <c r="A252" s="1" t="s">
        <v>237</v>
      </c>
      <c r="B252" s="10" t="s">
        <v>235</v>
      </c>
      <c r="C252" s="11">
        <v>5049968</v>
      </c>
      <c r="D252" s="11" t="s">
        <v>212</v>
      </c>
      <c r="E252" s="1" t="s">
        <v>236</v>
      </c>
      <c r="F252" s="10" t="s">
        <v>235</v>
      </c>
      <c r="G252" s="6">
        <v>20748395</v>
      </c>
      <c r="H252" s="6">
        <v>120</v>
      </c>
      <c r="I252">
        <f>IF(C252&lt;=G252,1,"Error")</f>
        <v>1</v>
      </c>
    </row>
    <row r="253" spans="1:9">
      <c r="A253" s="1" t="s">
        <v>234</v>
      </c>
      <c r="B253" s="10" t="s">
        <v>20</v>
      </c>
      <c r="C253" s="6">
        <v>7889047</v>
      </c>
      <c r="D253" s="6" t="s">
        <v>212</v>
      </c>
      <c r="E253" s="1" t="s">
        <v>233</v>
      </c>
      <c r="F253" s="10" t="s">
        <v>20</v>
      </c>
      <c r="G253" s="6">
        <v>30000000</v>
      </c>
      <c r="H253" s="6">
        <v>120</v>
      </c>
      <c r="I253">
        <f>IF(C253&lt;=G253,1,"Error")</f>
        <v>1</v>
      </c>
    </row>
    <row r="254" spans="1:9">
      <c r="A254" s="1" t="s">
        <v>232</v>
      </c>
      <c r="B254" s="14" t="s">
        <v>44</v>
      </c>
      <c r="C254" s="6">
        <v>214000</v>
      </c>
      <c r="D254" s="6" t="s">
        <v>222</v>
      </c>
      <c r="E254" s="1" t="s">
        <v>231</v>
      </c>
      <c r="F254" s="10" t="s">
        <v>13</v>
      </c>
      <c r="G254" s="6">
        <v>4127000</v>
      </c>
      <c r="H254" s="6">
        <v>120</v>
      </c>
      <c r="I254">
        <f>IF(C254&lt;=G254,1,"Error")</f>
        <v>1</v>
      </c>
    </row>
    <row r="255" spans="1:9">
      <c r="A255" s="5" t="s">
        <v>230</v>
      </c>
      <c r="B255" s="14" t="s">
        <v>44</v>
      </c>
      <c r="C255" s="4">
        <v>9760</v>
      </c>
      <c r="D255" s="6" t="s">
        <v>215</v>
      </c>
      <c r="E255" s="5" t="s">
        <v>229</v>
      </c>
      <c r="F255" s="14" t="s">
        <v>42</v>
      </c>
      <c r="G255" s="4">
        <v>36700</v>
      </c>
      <c r="H255" s="6">
        <v>120</v>
      </c>
      <c r="I255">
        <f>IF(C255&lt;=G255,1,"Error")</f>
        <v>1</v>
      </c>
    </row>
    <row r="256" spans="1:9">
      <c r="A256" s="13" t="s">
        <v>228</v>
      </c>
      <c r="B256" s="12" t="s">
        <v>136</v>
      </c>
      <c r="C256" s="11">
        <v>11700000</v>
      </c>
      <c r="D256" s="11" t="s">
        <v>212</v>
      </c>
      <c r="E256" s="1" t="s">
        <v>224</v>
      </c>
      <c r="F256" s="14" t="s">
        <v>136</v>
      </c>
      <c r="G256" s="6">
        <v>12400000</v>
      </c>
      <c r="H256" s="6">
        <v>110</v>
      </c>
      <c r="I256">
        <f>IF(C256&lt;=G256,1,"Error")</f>
        <v>1</v>
      </c>
    </row>
    <row r="257" spans="1:9">
      <c r="A257" s="13" t="s">
        <v>227</v>
      </c>
      <c r="B257" s="12" t="s">
        <v>136</v>
      </c>
      <c r="C257" s="11">
        <v>15400000</v>
      </c>
      <c r="D257" s="6" t="s">
        <v>212</v>
      </c>
      <c r="E257" s="1" t="s">
        <v>226</v>
      </c>
      <c r="F257" s="10" t="s">
        <v>136</v>
      </c>
      <c r="G257" s="6">
        <v>24900000</v>
      </c>
      <c r="H257" s="6">
        <v>110</v>
      </c>
      <c r="I257">
        <f>IF(C257&lt;=G257,1,"Error")</f>
        <v>1</v>
      </c>
    </row>
    <row r="258" spans="1:9">
      <c r="A258" s="13" t="s">
        <v>211</v>
      </c>
      <c r="B258" s="12" t="s">
        <v>136</v>
      </c>
      <c r="C258" s="11">
        <v>23300000</v>
      </c>
      <c r="D258" s="6" t="s">
        <v>212</v>
      </c>
      <c r="E258" s="1" t="s">
        <v>217</v>
      </c>
      <c r="F258" s="10" t="s">
        <v>136</v>
      </c>
      <c r="G258" s="6">
        <v>25000000</v>
      </c>
      <c r="H258" s="6">
        <v>100</v>
      </c>
      <c r="I258">
        <f>IF(C258&lt;=G258,1,"Error")</f>
        <v>1</v>
      </c>
    </row>
    <row r="259" spans="1:9">
      <c r="A259" s="13" t="s">
        <v>225</v>
      </c>
      <c r="B259" s="12" t="s">
        <v>136</v>
      </c>
      <c r="C259" s="11">
        <v>5246000</v>
      </c>
      <c r="D259" s="6" t="s">
        <v>212</v>
      </c>
      <c r="E259" s="1" t="s">
        <v>224</v>
      </c>
      <c r="F259" s="14" t="s">
        <v>136</v>
      </c>
      <c r="G259" s="6">
        <v>12400000</v>
      </c>
      <c r="H259" s="6">
        <v>80</v>
      </c>
      <c r="I259">
        <f>IF(C259&lt;=G259,1,"Error")</f>
        <v>1</v>
      </c>
    </row>
    <row r="260" spans="1:9">
      <c r="A260" s="1" t="s">
        <v>223</v>
      </c>
      <c r="B260" s="10" t="s">
        <v>44</v>
      </c>
      <c r="C260" s="6">
        <v>4441890</v>
      </c>
      <c r="D260" s="6" t="s">
        <v>222</v>
      </c>
      <c r="E260" s="1" t="s">
        <v>221</v>
      </c>
      <c r="F260" s="10" t="s">
        <v>44</v>
      </c>
      <c r="G260" s="6">
        <v>14237873</v>
      </c>
      <c r="H260" s="6">
        <v>80</v>
      </c>
      <c r="I260">
        <f>IF(C260&lt;=G260,1,"Error")</f>
        <v>1</v>
      </c>
    </row>
    <row r="261" spans="1:9">
      <c r="A261" s="13" t="s">
        <v>220</v>
      </c>
      <c r="B261" s="12" t="s">
        <v>136</v>
      </c>
      <c r="C261" s="11">
        <v>4420000</v>
      </c>
      <c r="D261" s="11" t="s">
        <v>212</v>
      </c>
      <c r="E261" s="1" t="s">
        <v>219</v>
      </c>
      <c r="F261" s="10" t="s">
        <v>136</v>
      </c>
      <c r="G261" s="11">
        <v>6710000</v>
      </c>
      <c r="H261" s="6">
        <v>70</v>
      </c>
      <c r="I261">
        <f>IF(C261&lt;=G261,1,"Error")</f>
        <v>1</v>
      </c>
    </row>
    <row r="262" spans="1:9">
      <c r="A262" s="13" t="s">
        <v>218</v>
      </c>
      <c r="B262" s="12" t="s">
        <v>136</v>
      </c>
      <c r="C262" s="11">
        <v>8442000</v>
      </c>
      <c r="D262" s="6" t="s">
        <v>212</v>
      </c>
      <c r="E262" s="1" t="s">
        <v>217</v>
      </c>
      <c r="F262" s="10" t="s">
        <v>136</v>
      </c>
      <c r="G262" s="6">
        <v>25000000</v>
      </c>
      <c r="H262" s="6">
        <v>50</v>
      </c>
      <c r="I262">
        <f>IF(C262&lt;=G262,1,"Error")</f>
        <v>1</v>
      </c>
    </row>
    <row r="263" spans="1:9">
      <c r="A263" s="5" t="s">
        <v>216</v>
      </c>
      <c r="B263" s="14" t="s">
        <v>44</v>
      </c>
      <c r="C263" s="4">
        <v>130</v>
      </c>
      <c r="D263" s="6" t="s">
        <v>215</v>
      </c>
      <c r="E263" s="1" t="s">
        <v>214</v>
      </c>
      <c r="F263" s="1" t="s">
        <v>38</v>
      </c>
      <c r="G263" s="1">
        <v>3500</v>
      </c>
      <c r="H263" s="1">
        <v>50</v>
      </c>
      <c r="I263">
        <f>IF(C263&lt;=G263,1,"Error")</f>
        <v>1</v>
      </c>
    </row>
    <row r="264" spans="1:9">
      <c r="A264" s="13" t="s">
        <v>213</v>
      </c>
      <c r="B264" s="12" t="s">
        <v>136</v>
      </c>
      <c r="C264" s="11">
        <v>7298600</v>
      </c>
      <c r="D264" s="6" t="s">
        <v>212</v>
      </c>
      <c r="E264" s="1" t="s">
        <v>211</v>
      </c>
      <c r="F264" s="10" t="s">
        <v>136</v>
      </c>
      <c r="G264" s="6">
        <v>23300000</v>
      </c>
      <c r="H264" s="6">
        <v>30</v>
      </c>
      <c r="I264">
        <f>IF(C264&lt;=G264,1,"Error")</f>
        <v>1</v>
      </c>
    </row>
  </sheetData>
  <autoFilter ref="A1:I264">
    <sortState ref="A2:I264">
      <sortCondition descending="1" ref="H1:H264"/>
    </sortState>
  </autoFilter>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Notes</vt:lpstr>
      <vt:lpstr>Lands</vt:lpstr>
      <vt:lpstr>Populations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Powell</dc:creator>
  <cp:lastModifiedBy>Tim Powell</cp:lastModifiedBy>
  <dcterms:created xsi:type="dcterms:W3CDTF">2017-07-29T18:28:17Z</dcterms:created>
  <dcterms:modified xsi:type="dcterms:W3CDTF">2017-07-29T18:30:49Z</dcterms:modified>
</cp:coreProperties>
</file>